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2"/>
  </bookViews>
  <sheets>
    <sheet name="Summary" sheetId="1" r:id="rId1"/>
    <sheet name="Balance Sheet" sheetId="2" r:id="rId2"/>
    <sheet name="P&amp;L" sheetId="3" r:id="rId3"/>
    <sheet name="Cashflow" sheetId="4" r:id="rId4"/>
    <sheet name="Equity" sheetId="5" r:id="rId5"/>
    <sheet name="Segmental Report" sheetId="6" r:id="rId6"/>
  </sheets>
  <definedNames>
    <definedName name="_xlnm.Print_Area" localSheetId="1">'Balance Sheet'!$B$1:$H$52</definedName>
    <definedName name="_xlnm.Print_Area" localSheetId="2">'P&amp;L'!$A$3:$F$36</definedName>
    <definedName name="_xlnm.Print_Area" localSheetId="0">'Summary'!$B$2:$G$42</definedName>
  </definedNames>
  <calcPr fullCalcOnLoad="1"/>
</workbook>
</file>

<file path=xl/comments1.xml><?xml version="1.0" encoding="utf-8"?>
<comments xmlns="http://schemas.openxmlformats.org/spreadsheetml/2006/main">
  <authors>
    <author>Thng</author>
  </authors>
  <commentList>
    <comment ref="D1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Follow the PLCUR</t>
        </r>
      </text>
    </comment>
    <comment ref="F1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Follow PLCUM</t>
        </r>
      </text>
    </comment>
    <comment ref="D41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11.1-6 BRIGHT(GROUP) - LEAD
</t>
        </r>
      </text>
    </comment>
    <comment ref="F41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11.1-6 BRIGHT(GROUP) - LEAD 1</t>
        </r>
      </text>
    </comment>
    <comment ref="D39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profit/loss b4 tax excluded interest expense.</t>
        </r>
      </text>
    </comment>
  </commentList>
</comments>
</file>

<file path=xl/comments2.xml><?xml version="1.0" encoding="utf-8"?>
<comments xmlns="http://schemas.openxmlformats.org/spreadsheetml/2006/main">
  <authors>
    <author>Thng</author>
  </authors>
  <commentList>
    <comment ref="H4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Audited report, picked the total from notes to a/c.</t>
        </r>
      </text>
    </comment>
    <comment ref="H28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overdraf+borrowing</t>
        </r>
      </text>
    </comment>
    <comment ref="H12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Audited report B/S</t>
        </r>
      </text>
    </comment>
    <comment ref="G19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trade debts - provsion for bad debts 
+others</t>
        </r>
      </text>
    </comment>
  </commentList>
</comments>
</file>

<file path=xl/comments3.xml><?xml version="1.0" encoding="utf-8"?>
<comments xmlns="http://schemas.openxmlformats.org/spreadsheetml/2006/main">
  <authors>
    <author>Thng</author>
  </authors>
  <commentList>
    <comment ref="C16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get fr after adjustment</t>
        </r>
      </text>
    </comment>
    <comment ref="C17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cost of sales+prod OH</t>
        </r>
      </text>
    </comment>
    <comment ref="C20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non prod, OH minus Financial</t>
        </r>
      </text>
    </comment>
  </commentList>
</comments>
</file>

<file path=xl/comments4.xml><?xml version="1.0" encoding="utf-8"?>
<comments xmlns="http://schemas.openxmlformats.org/spreadsheetml/2006/main">
  <authors>
    <author>Thng</author>
  </authors>
  <commentList>
    <comment ref="C12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klse-(2nd quarter) - PLCUM</t>
        </r>
      </text>
    </comment>
    <comment ref="B1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11.1-6 Bright(Group) Lead 1</t>
        </r>
      </text>
    </comment>
    <comment ref="C16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klse-cum 
Factory dep + dep (aft adj)</t>
        </r>
      </text>
    </comment>
    <comment ref="C2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klse-cum
=fin(aft adj)
11.1-6 Bright(Group) Lead 1 = Financial</t>
        </r>
      </text>
    </comment>
    <comment ref="B28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conso (cumalative) - BS</t>
        </r>
      </text>
    </comment>
    <comment ref="C28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Conso (cumalative) conso last yr - conso after adjustment</t>
        </r>
      </text>
    </comment>
    <comment ref="C29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trade debtors - bad debt pro (net trade debt) + other debts (last year - this yr. (conso cum-BS)aft adj</t>
        </r>
      </text>
    </comment>
  </commentList>
</comments>
</file>

<file path=xl/comments6.xml><?xml version="1.0" encoding="utf-8"?>
<comments xmlns="http://schemas.openxmlformats.org/spreadsheetml/2006/main">
  <authors>
    <author>Thng</author>
  </authors>
  <commentList>
    <comment ref="D16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add back financial/interest expense and minus other income.</t>
        </r>
      </text>
    </comment>
  </commentList>
</comments>
</file>

<file path=xl/sharedStrings.xml><?xml version="1.0" encoding="utf-8"?>
<sst xmlns="http://schemas.openxmlformats.org/spreadsheetml/2006/main" count="303" uniqueCount="208">
  <si>
    <t>AS AT END</t>
  </si>
  <si>
    <t>QUARTER</t>
  </si>
  <si>
    <t>RM'000</t>
  </si>
  <si>
    <t>Intangible Assets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</si>
  <si>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</si>
  <si>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</si>
  <si>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</si>
  <si>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</si>
  <si>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</si>
  <si>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</si>
  <si>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</si>
  <si>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</si>
  <si>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</si>
  <si>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</si>
  <si>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</si>
  <si>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GROUP</t>
  </si>
  <si>
    <t>Taxation</t>
  </si>
  <si>
    <t>Dividend</t>
  </si>
  <si>
    <t>Cash and bank balances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</si>
  <si>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</si>
  <si>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</si>
  <si>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</si>
  <si>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</si>
  <si>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</si>
  <si>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</si>
  <si>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</si>
  <si>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</si>
  <si>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</si>
  <si>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</si>
  <si>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</si>
  <si>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</si>
  <si>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</si>
  <si>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</si>
  <si>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</si>
  <si>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</si>
  <si>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</si>
  <si>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</si>
  <si>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</si>
  <si>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</si>
  <si>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</si>
  <si>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</si>
  <si>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</si>
  <si>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</si>
  <si>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</si>
  <si>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(Audited)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</si>
  <si>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</si>
  <si>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</si>
  <si>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</si>
  <si>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</si>
  <si>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</si>
  <si>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</si>
  <si>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</si>
  <si>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</si>
  <si>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</si>
  <si>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</si>
  <si>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</si>
  <si>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</si>
  <si>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</si>
  <si>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</si>
  <si>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</si>
  <si>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</si>
  <si>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</si>
  <si>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</si>
  <si>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</si>
  <si>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</si>
  <si>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</si>
  <si>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</si>
  <si>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</si>
  <si>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</si>
  <si>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</si>
  <si>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</si>
  <si>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</si>
  <si>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</si>
  <si>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</si>
  <si>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</si>
  <si>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</si>
  <si>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</si>
  <si>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</si>
  <si>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</si>
  <si>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Annual Financial Report for the year ended 31 August 2003</t>
  </si>
  <si>
    <t>( RM )</t>
  </si>
  <si>
    <t>ENDED 31 / 08 / 03</t>
  </si>
  <si>
    <t>31 / 08 / 03</t>
  </si>
  <si>
    <t>FOR THE QUARTER ENDED 31 MAY 2004</t>
  </si>
  <si>
    <t>31 / 05 / 04</t>
  </si>
  <si>
    <t>31 / 05 / 03</t>
  </si>
  <si>
    <t>Summary of Key Financial Information for the financial period ended 31 / 05 / 04</t>
  </si>
  <si>
    <t>CONSOLIDATED BALANCE SHEET AS AT 31 MAY 2004</t>
  </si>
  <si>
    <t>(Bursa Securities Format)</t>
  </si>
  <si>
    <t>BURSA SECURITIES QUARTERLY REPORT  -  THIRD QUARTER</t>
  </si>
  <si>
    <t>BURSA SECURITIES QUARTERLY REPORT - THIRD QUARTER</t>
  </si>
  <si>
    <t>BRIGHT PACKAGING INDUSTRY BERHAD (161776-W)</t>
  </si>
  <si>
    <t>CONDENSED CONSOLIDATED CASH FLOW STATEMENT</t>
  </si>
  <si>
    <t>FOR THE CUMULATIVE QUARTERS ENDED 31 MAY 2004</t>
  </si>
  <si>
    <t>Cumulative</t>
  </si>
  <si>
    <t>Financial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</si>
  <si>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</si>
  <si>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</si>
  <si>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</si>
  <si>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</si>
  <si>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</si>
  <si>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</si>
  <si>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</si>
  <si>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</si>
  <si>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</si>
  <si>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</si>
  <si>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</si>
  <si>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</si>
  <si>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</si>
  <si>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</si>
  <si>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</si>
  <si>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</si>
  <si>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</si>
  <si>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</si>
  <si>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</si>
  <si>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</si>
  <si>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</si>
  <si>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</si>
  <si>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</si>
  <si>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</si>
  <si>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</si>
  <si>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</si>
  <si>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</si>
  <si>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</si>
  <si>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</si>
  <si>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</si>
  <si>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</si>
  <si>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</si>
  <si>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</si>
  <si>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</si>
  <si>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</si>
  <si>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</si>
  <si>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</si>
  <si>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</si>
  <si>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</si>
  <si>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</si>
  <si>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</si>
  <si>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</si>
  <si>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</si>
  <si>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The Condensed Consolidated Cash Flow Statement should be read in conjunction with the</t>
  </si>
  <si>
    <t>STATEMENT OF CHANGES IN EQUITY FOR THE THIRD QUARTER ENDED 31 MAY 2004</t>
  </si>
  <si>
    <t>CONDENSED CONSOLIDATED STATEMENT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</si>
  <si>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</si>
  <si>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</si>
  <si>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</si>
  <si>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</si>
  <si>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</si>
  <si>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</si>
  <si>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</si>
  <si>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</si>
  <si>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Total</t>
  </si>
  <si>
    <t>At 1 September 2003</t>
  </si>
  <si>
    <t xml:space="preserve">Profit / (loss) </t>
  </si>
  <si>
    <t>ESOS</t>
  </si>
  <si>
    <t>At 31 MAY 2004</t>
  </si>
  <si>
    <t>At 01 September 2002</t>
  </si>
  <si>
    <t>At 31 August 2003</t>
  </si>
  <si>
    <t>The Condensed Consolidated Statement Of Changes In Equity should be read in conjunction with the</t>
  </si>
  <si>
    <t>Segmental Reporting</t>
  </si>
  <si>
    <t>[A]</t>
  </si>
  <si>
    <t>INFORMATION ABOUT BUSINESS SEGMENTS</t>
  </si>
  <si>
    <t>THIRD QUARTER (RM Million)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</si>
  <si>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</si>
  <si>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</si>
  <si>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</si>
  <si>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</si>
  <si>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</si>
  <si>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</si>
  <si>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</si>
  <si>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</si>
  <si>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</si>
  <si>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</si>
  <si>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FY'04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</si>
  <si>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</si>
  <si>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</si>
  <si>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</si>
  <si>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</si>
  <si>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</si>
  <si>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</si>
  <si>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</si>
  <si>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</si>
  <si>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</si>
  <si>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</si>
  <si>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</si>
  <si>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</si>
  <si>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</si>
  <si>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</si>
  <si>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</si>
  <si>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</si>
  <si>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</si>
  <si>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</si>
  <si>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</si>
  <si>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</si>
  <si>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</si>
  <si>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</si>
  <si>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</si>
  <si>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</si>
  <si>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</si>
  <si>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</si>
  <si>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</si>
  <si>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</si>
  <si>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</si>
  <si>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</si>
  <si>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Pakistan</t>
  </si>
  <si>
    <t>Philippines</t>
  </si>
  <si>
    <t>Indonesia</t>
  </si>
  <si>
    <t>Switzerland</t>
  </si>
  <si>
    <t>Korea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</si>
</sst>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;\(0.00\)"/>
    <numFmt numFmtId="168" formatCode="0.0_);\(0.0\)"/>
    <numFmt numFmtId="169" formatCode="0_);\(0\)"/>
    <numFmt numFmtId="170" formatCode="&quot;$&quot;#,##0.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_);_(@_)"/>
  </numFmts>
  <fonts count="1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 horizontal="right"/>
    </xf>
    <xf numFmtId="165" fontId="0" fillId="0" borderId="4" xfId="15" applyNumberFormat="1" applyFont="1" applyBorder="1" applyAlignment="1" quotePrefix="1">
      <alignment horizontal="right"/>
    </xf>
    <xf numFmtId="165" fontId="0" fillId="0" borderId="5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2" xfId="15" applyNumberFormat="1" applyFont="1" applyBorder="1" applyAlignment="1">
      <alignment/>
    </xf>
    <xf numFmtId="165" fontId="0" fillId="0" borderId="8" xfId="15" applyNumberFormat="1" applyFont="1" applyBorder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65" fontId="0" fillId="0" borderId="0" xfId="15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43" fontId="0" fillId="0" borderId="4" xfId="15" applyNumberFormat="1" applyFont="1" applyBorder="1" applyAlignment="1" quotePrefix="1">
      <alignment horizontal="right"/>
    </xf>
    <xf numFmtId="165" fontId="0" fillId="0" borderId="0" xfId="15" applyNumberFormat="1" applyFont="1" applyFill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69" fontId="0" fillId="0" borderId="0" xfId="15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4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165" fontId="11" fillId="0" borderId="5" xfId="15" applyNumberFormat="1" applyFont="1" applyBorder="1" applyAlignment="1">
      <alignment/>
    </xf>
    <xf numFmtId="169" fontId="11" fillId="0" borderId="5" xfId="0" applyNumberFormat="1" applyFont="1" applyBorder="1" applyAlignment="1">
      <alignment/>
    </xf>
    <xf numFmtId="169" fontId="11" fillId="0" borderId="4" xfId="15" applyNumberFormat="1" applyFont="1" applyBorder="1" applyAlignment="1">
      <alignment/>
    </xf>
    <xf numFmtId="165" fontId="11" fillId="0" borderId="4" xfId="15" applyNumberFormat="1" applyFont="1" applyBorder="1" applyAlignment="1" quotePrefix="1">
      <alignment horizontal="right"/>
    </xf>
    <xf numFmtId="165" fontId="11" fillId="0" borderId="4" xfId="15" applyNumberFormat="1" applyFont="1" applyBorder="1" applyAlignment="1">
      <alignment/>
    </xf>
    <xf numFmtId="165" fontId="11" fillId="0" borderId="9" xfId="15" applyNumberFormat="1" applyFont="1" applyBorder="1" applyAlignment="1" quotePrefix="1">
      <alignment horizontal="right"/>
    </xf>
    <xf numFmtId="169" fontId="11" fillId="0" borderId="9" xfId="0" applyNumberFormat="1" applyFont="1" applyBorder="1" applyAlignment="1">
      <alignment/>
    </xf>
    <xf numFmtId="165" fontId="11" fillId="0" borderId="9" xfId="0" applyNumberFormat="1" applyFont="1" applyBorder="1" applyAlignment="1" quotePrefix="1">
      <alignment horizontal="right"/>
    </xf>
    <xf numFmtId="43" fontId="11" fillId="0" borderId="4" xfId="0" applyNumberFormat="1" applyFont="1" applyBorder="1" applyAlignment="1" quotePrefix="1">
      <alignment horizontal="right"/>
    </xf>
    <xf numFmtId="169" fontId="11" fillId="0" borderId="9" xfId="0" applyNumberFormat="1" applyFont="1" applyBorder="1" applyAlignment="1">
      <alignment horizontal="right"/>
    </xf>
    <xf numFmtId="169" fontId="11" fillId="0" borderId="11" xfId="0" applyNumberFormat="1" applyFont="1" applyBorder="1" applyAlignment="1">
      <alignment horizontal="right"/>
    </xf>
    <xf numFmtId="43" fontId="0" fillId="0" borderId="5" xfId="15" applyFont="1" applyBorder="1" applyAlignment="1" quotePrefix="1">
      <alignment horizontal="right"/>
    </xf>
    <xf numFmtId="165" fontId="0" fillId="0" borderId="2" xfId="0" applyNumberFormat="1" applyFont="1" applyFill="1" applyBorder="1" applyAlignment="1" quotePrefix="1">
      <alignment horizontal="right"/>
    </xf>
    <xf numFmtId="165" fontId="0" fillId="0" borderId="2" xfId="15" applyNumberFormat="1" applyFont="1" applyBorder="1" applyAlignment="1" quotePrefix="1">
      <alignment horizontal="right"/>
    </xf>
    <xf numFmtId="165" fontId="0" fillId="0" borderId="3" xfId="0" applyNumberFormat="1" applyFont="1" applyFill="1" applyBorder="1" applyAlignment="1" quotePrefix="1">
      <alignment horizontal="right"/>
    </xf>
    <xf numFmtId="165" fontId="0" fillId="0" borderId="2" xfId="0" applyNumberFormat="1" applyFont="1" applyBorder="1" applyAlignment="1" quotePrefix="1">
      <alignment horizontal="right"/>
    </xf>
    <xf numFmtId="165" fontId="0" fillId="0" borderId="4" xfId="0" applyNumberFormat="1" applyFont="1" applyBorder="1" applyAlignment="1" quotePrefix="1">
      <alignment horizontal="right"/>
    </xf>
    <xf numFmtId="165" fontId="0" fillId="0" borderId="13" xfId="0" applyNumberFormat="1" applyFont="1" applyBorder="1" applyAlignment="1" quotePrefix="1">
      <alignment horizontal="right"/>
    </xf>
    <xf numFmtId="0" fontId="3" fillId="0" borderId="14" xfId="0" applyFont="1" applyBorder="1" applyAlignment="1">
      <alignment horizontal="center"/>
    </xf>
    <xf numFmtId="165" fontId="0" fillId="0" borderId="9" xfId="0" applyNumberFormat="1" applyFont="1" applyBorder="1" applyAlignment="1" quotePrefix="1">
      <alignment horizontal="right"/>
    </xf>
    <xf numFmtId="169" fontId="0" fillId="0" borderId="4" xfId="0" applyNumberFormat="1" applyFont="1" applyBorder="1" applyAlignment="1">
      <alignment horizontal="right"/>
    </xf>
    <xf numFmtId="165" fontId="0" fillId="0" borderId="9" xfId="0" applyNumberFormat="1" applyFont="1" applyFill="1" applyBorder="1" applyAlignment="1" quotePrefix="1">
      <alignment horizontal="right"/>
    </xf>
    <xf numFmtId="169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 quotePrefix="1">
      <alignment horizontal="right"/>
    </xf>
    <xf numFmtId="165" fontId="0" fillId="0" borderId="11" xfId="0" applyNumberFormat="1" applyFont="1" applyFill="1" applyBorder="1" applyAlignment="1" quotePrefix="1">
      <alignment horizontal="right"/>
    </xf>
    <xf numFmtId="169" fontId="0" fillId="0" borderId="11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 quotePrefix="1">
      <alignment horizontal="right"/>
    </xf>
    <xf numFmtId="167" fontId="0" fillId="0" borderId="5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169" fontId="11" fillId="0" borderId="4" xfId="0" applyNumberFormat="1" applyFont="1" applyBorder="1" applyAlignment="1">
      <alignment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165" fontId="0" fillId="0" borderId="2" xfId="15" applyNumberFormat="1" applyFont="1" applyBorder="1" applyAlignment="1">
      <alignment/>
    </xf>
    <xf numFmtId="165" fontId="12" fillId="0" borderId="10" xfId="15" applyNumberFormat="1" applyFont="1" applyBorder="1" applyAlignment="1">
      <alignment/>
    </xf>
    <xf numFmtId="165" fontId="11" fillId="0" borderId="0" xfId="15" applyNumberFormat="1" applyFont="1" applyBorder="1" applyAlignment="1" quotePrefix="1">
      <alignment horizontal="right"/>
    </xf>
    <xf numFmtId="165" fontId="11" fillId="0" borderId="4" xfId="15" applyNumberFormat="1" applyFont="1" applyBorder="1" applyAlignment="1">
      <alignment horizontal="right"/>
    </xf>
    <xf numFmtId="165" fontId="13" fillId="0" borderId="3" xfId="15" applyNumberFormat="1" applyFont="1" applyBorder="1" applyAlignment="1">
      <alignment/>
    </xf>
    <xf numFmtId="165" fontId="13" fillId="0" borderId="5" xfId="15" applyNumberFormat="1" applyFont="1" applyBorder="1" applyAlignment="1">
      <alignment/>
    </xf>
    <xf numFmtId="0" fontId="13" fillId="0" borderId="5" xfId="0" applyFont="1" applyBorder="1" applyAlignment="1">
      <alignment horizontal="center"/>
    </xf>
    <xf numFmtId="165" fontId="13" fillId="0" borderId="5" xfId="15" applyNumberFormat="1" applyFont="1" applyBorder="1" applyAlignment="1">
      <alignment horizontal="center"/>
    </xf>
    <xf numFmtId="165" fontId="13" fillId="0" borderId="12" xfId="15" applyNumberFormat="1" applyFont="1" applyBorder="1" applyAlignment="1">
      <alignment/>
    </xf>
    <xf numFmtId="165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8" xfId="15" applyNumberFormat="1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43" fontId="13" fillId="0" borderId="0" xfId="15" applyFont="1" applyBorder="1" applyAlignment="1">
      <alignment/>
    </xf>
    <xf numFmtId="43" fontId="0" fillId="0" borderId="4" xfId="0" applyNumberFormat="1" applyFont="1" applyBorder="1" applyAlignment="1" quotePrefix="1">
      <alignment horizontal="right"/>
    </xf>
    <xf numFmtId="43" fontId="0" fillId="0" borderId="5" xfId="0" applyNumberFormat="1" applyFont="1" applyBorder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 horizontal="center"/>
    </xf>
    <xf numFmtId="165" fontId="7" fillId="0" borderId="0" xfId="15" applyNumberFormat="1" applyFont="1" applyAlignment="1">
      <alignment horizontal="center"/>
    </xf>
    <xf numFmtId="165" fontId="7" fillId="0" borderId="8" xfId="15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7" fillId="0" borderId="8" xfId="15" applyNumberFormat="1" applyFont="1" applyBorder="1" applyAlignment="1">
      <alignment horizontal="center"/>
    </xf>
    <xf numFmtId="165" fontId="13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165" fontId="13" fillId="0" borderId="0" xfId="15" applyNumberFormat="1" applyFont="1" applyAlignment="1">
      <alignment horizontal="right"/>
    </xf>
    <xf numFmtId="165" fontId="0" fillId="0" borderId="8" xfId="15" applyNumberFormat="1" applyFont="1" applyFill="1" applyBorder="1" applyAlignment="1">
      <alignment/>
    </xf>
    <xf numFmtId="43" fontId="0" fillId="0" borderId="0" xfId="15" applyNumberFormat="1" applyFont="1" applyAlignment="1">
      <alignment/>
    </xf>
    <xf numFmtId="165" fontId="0" fillId="2" borderId="0" xfId="15" applyNumberFormat="1" applyFont="1" applyFill="1" applyAlignment="1">
      <alignment/>
    </xf>
    <xf numFmtId="43" fontId="0" fillId="0" borderId="8" xfId="15" applyNumberFormat="1" applyFont="1" applyFill="1" applyBorder="1" applyAlignment="1">
      <alignment/>
    </xf>
    <xf numFmtId="165" fontId="13" fillId="0" borderId="8" xfId="15" applyNumberFormat="1" applyFont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165" fontId="0" fillId="0" borderId="8" xfId="15" applyNumberFormat="1" applyFont="1" applyFill="1" applyBorder="1" applyAlignment="1">
      <alignment horizontal="center"/>
    </xf>
    <xf numFmtId="165" fontId="0" fillId="0" borderId="14" xfId="15" applyNumberFormat="1" applyFont="1" applyBorder="1" applyAlignment="1">
      <alignment/>
    </xf>
    <xf numFmtId="165" fontId="0" fillId="0" borderId="18" xfId="15" applyNumberFormat="1" applyFont="1" applyFill="1" applyBorder="1" applyAlignment="1">
      <alignment/>
    </xf>
    <xf numFmtId="165" fontId="0" fillId="0" borderId="18" xfId="15" applyNumberFormat="1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9" fontId="0" fillId="0" borderId="0" xfId="0" applyNumberFormat="1" applyFont="1" applyBorder="1" applyAlignment="1">
      <alignment/>
    </xf>
    <xf numFmtId="165" fontId="11" fillId="0" borderId="0" xfId="15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15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" xfId="0" applyFont="1" applyBorder="1" applyAlignment="1">
      <alignment/>
    </xf>
    <xf numFmtId="43" fontId="0" fillId="0" borderId="6" xfId="15" applyFont="1" applyBorder="1" applyAlignment="1">
      <alignment/>
    </xf>
    <xf numFmtId="167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39" fontId="0" fillId="0" borderId="5" xfId="15" applyNumberFormat="1" applyFont="1" applyBorder="1" applyAlignment="1">
      <alignment/>
    </xf>
    <xf numFmtId="167" fontId="0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167" fontId="11" fillId="0" borderId="7" xfId="0" applyNumberFormat="1" applyFont="1" applyBorder="1" applyAlignment="1">
      <alignment/>
    </xf>
    <xf numFmtId="39" fontId="11" fillId="0" borderId="7" xfId="15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39" fontId="0" fillId="0" borderId="11" xfId="15" applyNumberFormat="1" applyFont="1" applyBorder="1" applyAlignment="1">
      <alignment/>
    </xf>
    <xf numFmtId="167" fontId="0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167" fontId="11" fillId="0" borderId="5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39" fontId="11" fillId="0" borderId="5" xfId="15" applyNumberFormat="1" applyFont="1" applyBorder="1" applyAlignment="1">
      <alignment/>
    </xf>
    <xf numFmtId="39" fontId="11" fillId="0" borderId="6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67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22" xfId="0" applyFont="1" applyBorder="1" applyAlignment="1">
      <alignment/>
    </xf>
    <xf numFmtId="165" fontId="13" fillId="0" borderId="1" xfId="15" applyNumberFormat="1" applyFont="1" applyBorder="1" applyAlignment="1">
      <alignment/>
    </xf>
    <xf numFmtId="0" fontId="13" fillId="0" borderId="22" xfId="0" applyFont="1" applyBorder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22" xfId="15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1" xfId="1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0" fillId="0" borderId="22" xfId="15" applyNumberFormat="1" applyFont="1" applyBorder="1" applyAlignment="1">
      <alignment horizontal="center" vertical="center"/>
    </xf>
    <xf numFmtId="165" fontId="0" fillId="0" borderId="1" xfId="15" applyNumberFormat="1" applyFont="1" applyBorder="1" applyAlignment="1">
      <alignment horizontal="right" vertical="center"/>
    </xf>
    <xf numFmtId="165" fontId="0" fillId="0" borderId="22" xfId="15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right" vertical="center"/>
    </xf>
    <xf numFmtId="167" fontId="0" fillId="0" borderId="9" xfId="0" applyNumberFormat="1" applyFont="1" applyBorder="1" applyAlignment="1">
      <alignment horizontal="right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right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167" fontId="0" fillId="0" borderId="3" xfId="0" applyNumberFormat="1" applyFont="1" applyBorder="1" applyAlignment="1">
      <alignment vertical="center"/>
    </xf>
    <xf numFmtId="167" fontId="0" fillId="0" borderId="11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="75" zoomScaleNormal="75" workbookViewId="0" topLeftCell="A1">
      <selection activeCell="C29" sqref="C29"/>
    </sheetView>
  </sheetViews>
  <sheetFormatPr defaultColWidth="9.140625" defaultRowHeight="12.75"/>
  <cols>
    <col min="1" max="2" width="2.7109375" style="2" customWidth="1"/>
    <col min="3" max="3" width="36.421875" style="2" customWidth="1"/>
    <col min="4" max="7" width="17.7109375" style="2" customWidth="1"/>
    <col min="8" max="16384" width="9.140625" style="2" customWidth="1"/>
  </cols>
  <sheetData>
    <row r="1" ht="12.75"/>
    <row r="2" s="19" customFormat="1" ht="15">
      <c r="B2" s="22" t="s">
        <v>91</v>
      </c>
    </row>
    <row r="3" s="19" customFormat="1" ht="15">
      <c r="B3" s="22" t="s">
        <v>90</v>
      </c>
    </row>
    <row r="4" ht="12.75"/>
    <row r="5" spans="2:7" s="19" customFormat="1" ht="15">
      <c r="B5" s="48" t="s">
        <v>19</v>
      </c>
      <c r="C5" s="49"/>
      <c r="D5" s="49"/>
      <c r="E5" s="49"/>
      <c r="F5" s="49"/>
      <c r="G5" s="50"/>
    </row>
    <row r="6" spans="2:7" ht="12.75">
      <c r="B6" s="119" t="s">
        <v>86</v>
      </c>
      <c r="C6" s="191"/>
      <c r="D6" s="191"/>
      <c r="E6" s="191"/>
      <c r="F6" s="191"/>
      <c r="G6" s="192"/>
    </row>
    <row r="7" spans="2:7" ht="12.75">
      <c r="B7" s="18"/>
      <c r="C7" s="3"/>
      <c r="D7" s="184" t="s">
        <v>13</v>
      </c>
      <c r="E7" s="185"/>
      <c r="F7" s="184" t="s">
        <v>14</v>
      </c>
      <c r="G7" s="185"/>
    </row>
    <row r="8" spans="2:7" ht="12.75">
      <c r="B8" s="11"/>
      <c r="C8" s="7"/>
      <c r="D8" s="29" t="s">
        <v>20</v>
      </c>
      <c r="E8" s="28" t="s">
        <v>21</v>
      </c>
      <c r="F8" s="29" t="s">
        <v>20</v>
      </c>
      <c r="G8" s="33" t="s">
        <v>21</v>
      </c>
    </row>
    <row r="9" spans="2:7" ht="12.75">
      <c r="B9" s="11"/>
      <c r="C9" s="7"/>
      <c r="D9" s="30" t="s">
        <v>1</v>
      </c>
      <c r="E9" s="28" t="s">
        <v>22</v>
      </c>
      <c r="F9" s="30" t="s">
        <v>23</v>
      </c>
      <c r="G9" s="33" t="s">
        <v>22</v>
      </c>
    </row>
    <row r="10" spans="2:7" ht="12.75">
      <c r="B10" s="11"/>
      <c r="C10" s="7"/>
      <c r="D10" s="30"/>
      <c r="E10" s="28" t="s">
        <v>1</v>
      </c>
      <c r="F10" s="30"/>
      <c r="G10" s="33" t="s">
        <v>24</v>
      </c>
    </row>
    <row r="11" spans="2:7" ht="12.75">
      <c r="B11" s="11"/>
      <c r="C11" s="7"/>
      <c r="D11" s="30" t="s">
        <v>84</v>
      </c>
      <c r="E11" s="28" t="s">
        <v>85</v>
      </c>
      <c r="F11" s="30" t="s">
        <v>84</v>
      </c>
      <c r="G11" s="33" t="s">
        <v>85</v>
      </c>
    </row>
    <row r="12" spans="2:7" ht="12.75">
      <c r="B12" s="14"/>
      <c r="C12" s="15"/>
      <c r="D12" s="32" t="s">
        <v>2</v>
      </c>
      <c r="E12" s="31" t="s">
        <v>2</v>
      </c>
      <c r="F12" s="32" t="s">
        <v>2</v>
      </c>
      <c r="G12" s="51" t="s">
        <v>2</v>
      </c>
    </row>
    <row r="13" spans="2:7" ht="12.75">
      <c r="B13" s="18"/>
      <c r="C13" s="3"/>
      <c r="D13" s="25"/>
      <c r="E13" s="3"/>
      <c r="F13" s="25"/>
      <c r="G13" s="4"/>
    </row>
    <row r="14" spans="2:7" ht="12.75">
      <c r="B14" s="47">
        <v>1</v>
      </c>
      <c r="C14" s="7" t="s">
        <v>11</v>
      </c>
      <c r="D14" s="10">
        <v>10379.25085</v>
      </c>
      <c r="E14" s="42">
        <v>8255</v>
      </c>
      <c r="F14" s="10">
        <v>27082.323819999998</v>
      </c>
      <c r="G14" s="34">
        <v>22179</v>
      </c>
    </row>
    <row r="15" spans="2:7" ht="12.75">
      <c r="B15" s="47">
        <v>2</v>
      </c>
      <c r="C15" s="7" t="s">
        <v>25</v>
      </c>
      <c r="D15" s="89">
        <v>-94.12505000000061</v>
      </c>
      <c r="E15" s="52">
        <v>-792</v>
      </c>
      <c r="F15" s="89">
        <v>-2749.810890000003</v>
      </c>
      <c r="G15" s="36">
        <v>-2745</v>
      </c>
    </row>
    <row r="16" spans="2:7" ht="12.75">
      <c r="B16" s="47">
        <v>3</v>
      </c>
      <c r="C16" s="7" t="s">
        <v>26</v>
      </c>
      <c r="D16" s="89"/>
      <c r="E16" s="52"/>
      <c r="F16" s="89"/>
      <c r="G16" s="36"/>
    </row>
    <row r="17" spans="2:7" ht="12.75">
      <c r="B17" s="47"/>
      <c r="C17" s="7" t="s">
        <v>27</v>
      </c>
      <c r="D17" s="89">
        <v>-114.35705000000061</v>
      </c>
      <c r="E17" s="52">
        <v>-741</v>
      </c>
      <c r="F17" s="89">
        <v>-2617.072890000003</v>
      </c>
      <c r="G17" s="36">
        <v>-2596</v>
      </c>
    </row>
    <row r="18" spans="2:7" ht="12.75">
      <c r="B18" s="47">
        <v>4</v>
      </c>
      <c r="C18" s="7" t="s">
        <v>28</v>
      </c>
      <c r="D18" s="89">
        <v>-114.35705000000061</v>
      </c>
      <c r="E18" s="55">
        <v>-741</v>
      </c>
      <c r="F18" s="89">
        <v>-2617.072890000003</v>
      </c>
      <c r="G18" s="36">
        <v>-2596</v>
      </c>
    </row>
    <row r="19" spans="2:7" ht="12.75">
      <c r="B19" s="47">
        <v>5</v>
      </c>
      <c r="C19" s="7" t="s">
        <v>29</v>
      </c>
      <c r="D19" s="53"/>
      <c r="E19" s="59"/>
      <c r="F19" s="37"/>
      <c r="G19" s="36"/>
    </row>
    <row r="20" spans="2:7" ht="12.75">
      <c r="B20" s="47"/>
      <c r="C20" s="7" t="s">
        <v>30</v>
      </c>
      <c r="D20" s="73">
        <v>-0.2641955642832404</v>
      </c>
      <c r="E20" s="56">
        <v>-1.7119094374494628</v>
      </c>
      <c r="F20" s="110">
        <v>-6.04614275153056</v>
      </c>
      <c r="G20" s="54">
        <v>-5.997458703939009</v>
      </c>
    </row>
    <row r="21" spans="2:7" ht="12.75">
      <c r="B21" s="47">
        <v>6</v>
      </c>
      <c r="C21" s="7" t="s">
        <v>31</v>
      </c>
      <c r="D21" s="90">
        <v>0</v>
      </c>
      <c r="E21" s="60">
        <v>0</v>
      </c>
      <c r="F21" s="90">
        <v>0</v>
      </c>
      <c r="G21" s="61">
        <v>0</v>
      </c>
    </row>
    <row r="22" spans="2:7" ht="13.5" thickBot="1">
      <c r="B22" s="11"/>
      <c r="C22" s="7"/>
      <c r="D22" s="12"/>
      <c r="E22" s="7"/>
      <c r="F22" s="12"/>
      <c r="G22" s="8"/>
    </row>
    <row r="23" spans="2:7" ht="12.75">
      <c r="B23" s="18"/>
      <c r="C23" s="3"/>
      <c r="D23" s="117" t="s">
        <v>32</v>
      </c>
      <c r="E23" s="118"/>
      <c r="F23" s="117" t="s">
        <v>33</v>
      </c>
      <c r="G23" s="118"/>
    </row>
    <row r="24" spans="2:7" ht="13.5" thickBot="1">
      <c r="B24" s="11"/>
      <c r="C24" s="7"/>
      <c r="D24" s="186" t="s">
        <v>1</v>
      </c>
      <c r="E24" s="187"/>
      <c r="F24" s="186" t="s">
        <v>34</v>
      </c>
      <c r="G24" s="187"/>
    </row>
    <row r="25" spans="2:7" ht="12.75">
      <c r="B25" s="11"/>
      <c r="C25" s="7"/>
      <c r="D25" s="11"/>
      <c r="E25" s="8"/>
      <c r="F25" s="7"/>
      <c r="G25" s="8"/>
    </row>
    <row r="26" spans="2:7" ht="12.75">
      <c r="B26" s="47">
        <v>7</v>
      </c>
      <c r="C26" s="7" t="s">
        <v>35</v>
      </c>
      <c r="D26" s="11"/>
      <c r="E26" s="8"/>
      <c r="F26" s="7"/>
      <c r="G26" s="8"/>
    </row>
    <row r="27" spans="2:7" ht="12.75">
      <c r="B27" s="11"/>
      <c r="C27" s="7" t="s">
        <v>12</v>
      </c>
      <c r="D27" s="188">
        <v>0.54</v>
      </c>
      <c r="E27" s="189"/>
      <c r="F27" s="190">
        <v>0.6</v>
      </c>
      <c r="G27" s="189"/>
    </row>
    <row r="28" spans="2:7" ht="12.75">
      <c r="B28" s="14"/>
      <c r="C28" s="15"/>
      <c r="D28" s="14"/>
      <c r="E28" s="16"/>
      <c r="F28" s="15"/>
      <c r="G28" s="16"/>
    </row>
    <row r="29" ht="12.75"/>
    <row r="30" spans="2:7" s="19" customFormat="1" ht="15">
      <c r="B30" s="48" t="s">
        <v>36</v>
      </c>
      <c r="C30" s="49"/>
      <c r="D30" s="49"/>
      <c r="E30" s="49"/>
      <c r="F30" s="49"/>
      <c r="G30" s="50"/>
    </row>
    <row r="31" spans="2:7" ht="12.75">
      <c r="B31" s="11"/>
      <c r="C31" s="7"/>
      <c r="D31" s="7"/>
      <c r="E31" s="7"/>
      <c r="F31" s="7"/>
      <c r="G31" s="8"/>
    </row>
    <row r="32" spans="2:7" ht="12.75">
      <c r="B32" s="18"/>
      <c r="C32" s="4"/>
      <c r="D32" s="184" t="s">
        <v>13</v>
      </c>
      <c r="E32" s="185"/>
      <c r="F32" s="184" t="s">
        <v>14</v>
      </c>
      <c r="G32" s="185"/>
    </row>
    <row r="33" spans="2:7" ht="12.75">
      <c r="B33" s="11"/>
      <c r="C33" s="8"/>
      <c r="D33" s="29" t="s">
        <v>20</v>
      </c>
      <c r="E33" s="28" t="s">
        <v>21</v>
      </c>
      <c r="F33" s="29" t="s">
        <v>20</v>
      </c>
      <c r="G33" s="33" t="s">
        <v>21</v>
      </c>
    </row>
    <row r="34" spans="2:7" ht="12.75">
      <c r="B34" s="11"/>
      <c r="C34" s="8"/>
      <c r="D34" s="30" t="s">
        <v>1</v>
      </c>
      <c r="E34" s="28" t="s">
        <v>22</v>
      </c>
      <c r="F34" s="30" t="s">
        <v>23</v>
      </c>
      <c r="G34" s="33" t="s">
        <v>22</v>
      </c>
    </row>
    <row r="35" spans="2:7" ht="12.75">
      <c r="B35" s="11"/>
      <c r="C35" s="8"/>
      <c r="D35" s="30"/>
      <c r="E35" s="28" t="s">
        <v>1</v>
      </c>
      <c r="F35" s="30"/>
      <c r="G35" s="33" t="s">
        <v>24</v>
      </c>
    </row>
    <row r="36" spans="2:7" ht="12.75">
      <c r="B36" s="11"/>
      <c r="C36" s="8"/>
      <c r="D36" s="30" t="s">
        <v>84</v>
      </c>
      <c r="E36" s="28" t="s">
        <v>85</v>
      </c>
      <c r="F36" s="30" t="s">
        <v>84</v>
      </c>
      <c r="G36" s="33" t="s">
        <v>85</v>
      </c>
    </row>
    <row r="37" spans="2:7" ht="12.75">
      <c r="B37" s="14"/>
      <c r="C37" s="16"/>
      <c r="D37" s="32" t="s">
        <v>2</v>
      </c>
      <c r="E37" s="31" t="s">
        <v>2</v>
      </c>
      <c r="F37" s="32" t="s">
        <v>2</v>
      </c>
      <c r="G37" s="51" t="s">
        <v>2</v>
      </c>
    </row>
    <row r="38" spans="2:7" ht="12.75">
      <c r="B38" s="18"/>
      <c r="C38" s="3"/>
      <c r="D38" s="25"/>
      <c r="E38" s="3"/>
      <c r="F38" s="25"/>
      <c r="G38" s="4"/>
    </row>
    <row r="39" spans="2:7" ht="12.75">
      <c r="B39" s="47">
        <v>1</v>
      </c>
      <c r="C39" s="7" t="s">
        <v>37</v>
      </c>
      <c r="D39" s="89">
        <v>281.5689699999994</v>
      </c>
      <c r="E39" s="97">
        <v>-405</v>
      </c>
      <c r="F39" s="89">
        <v>-1691.337020000003</v>
      </c>
      <c r="G39" s="65">
        <v>-1300</v>
      </c>
    </row>
    <row r="40" spans="2:7" ht="12.75">
      <c r="B40" s="47">
        <v>2</v>
      </c>
      <c r="C40" s="7" t="s">
        <v>38</v>
      </c>
      <c r="D40" s="63">
        <v>0</v>
      </c>
      <c r="E40" s="91">
        <v>0</v>
      </c>
      <c r="F40" s="63">
        <v>0</v>
      </c>
      <c r="G40" s="92">
        <v>0</v>
      </c>
    </row>
    <row r="41" spans="2:7" ht="12.75">
      <c r="B41" s="47">
        <v>3</v>
      </c>
      <c r="C41" s="7" t="s">
        <v>39</v>
      </c>
      <c r="D41" s="89">
        <v>375.69402</v>
      </c>
      <c r="E41" s="97">
        <v>387</v>
      </c>
      <c r="F41" s="89">
        <v>1058.47387</v>
      </c>
      <c r="G41" s="98">
        <v>1296</v>
      </c>
    </row>
    <row r="42" spans="2:7" ht="12.75">
      <c r="B42" s="14"/>
      <c r="C42" s="15"/>
      <c r="D42" s="26"/>
      <c r="E42" s="15"/>
      <c r="F42" s="26"/>
      <c r="G42" s="16"/>
    </row>
    <row r="43" ht="12.75"/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3.7109375" style="7" customWidth="1"/>
    <col min="2" max="4" width="9.140625" style="7" customWidth="1"/>
    <col min="5" max="5" width="17.8515625" style="7" customWidth="1"/>
    <col min="6" max="6" width="3.7109375" style="7" customWidth="1"/>
    <col min="7" max="8" width="18.7109375" style="7" customWidth="1"/>
    <col min="9" max="9" width="3.7109375" style="7" customWidth="1"/>
    <col min="10" max="16384" width="9.140625" style="7" customWidth="1"/>
  </cols>
  <sheetData>
    <row r="1" s="21" customFormat="1" ht="18">
      <c r="B1" s="38" t="s">
        <v>91</v>
      </c>
    </row>
    <row r="2" ht="12.75">
      <c r="B2" s="23"/>
    </row>
    <row r="3" ht="15.75">
      <c r="B3" s="24" t="s">
        <v>87</v>
      </c>
    </row>
    <row r="4" ht="15">
      <c r="B4" s="39" t="s">
        <v>88</v>
      </c>
    </row>
    <row r="5" spans="7:8" ht="12.75">
      <c r="G5" s="40" t="s">
        <v>0</v>
      </c>
      <c r="H5" s="40" t="s">
        <v>42</v>
      </c>
    </row>
    <row r="6" spans="7:8" ht="12.75">
      <c r="G6" s="40" t="s">
        <v>40</v>
      </c>
      <c r="H6" s="40" t="s">
        <v>10</v>
      </c>
    </row>
    <row r="7" spans="7:8" ht="12.75">
      <c r="G7" s="40" t="s">
        <v>1</v>
      </c>
      <c r="H7" s="40" t="s">
        <v>43</v>
      </c>
    </row>
    <row r="8" spans="7:8" ht="12.75">
      <c r="G8" s="40" t="s">
        <v>84</v>
      </c>
      <c r="H8" s="40" t="s">
        <v>81</v>
      </c>
    </row>
    <row r="9" spans="7:8" ht="12.75">
      <c r="G9" s="40" t="s">
        <v>2</v>
      </c>
      <c r="H9" s="40" t="s">
        <v>2</v>
      </c>
    </row>
    <row r="10" spans="7:8" ht="12.75">
      <c r="G10" s="41" t="s">
        <v>41</v>
      </c>
      <c r="H10" s="41" t="s">
        <v>44</v>
      </c>
    </row>
    <row r="11" spans="7:8" ht="12.75">
      <c r="G11" s="40"/>
      <c r="H11" s="80"/>
    </row>
    <row r="12" spans="2:8" ht="12.75">
      <c r="B12" s="7" t="s">
        <v>45</v>
      </c>
      <c r="G12" s="95">
        <v>27291.702119999998</v>
      </c>
      <c r="H12" s="96">
        <v>30559.286</v>
      </c>
    </row>
    <row r="13" spans="2:8" ht="12.75">
      <c r="B13" s="7" t="s">
        <v>46</v>
      </c>
      <c r="G13" s="28"/>
      <c r="H13" s="58"/>
    </row>
    <row r="14" spans="2:8" ht="12.75">
      <c r="B14" s="7" t="s">
        <v>47</v>
      </c>
      <c r="G14" s="28"/>
      <c r="H14" s="58"/>
    </row>
    <row r="15" spans="2:8" ht="12.75">
      <c r="B15" s="7" t="s">
        <v>3</v>
      </c>
      <c r="G15" s="43"/>
      <c r="H15" s="57"/>
    </row>
    <row r="16" spans="7:8" ht="12.75">
      <c r="G16" s="42"/>
      <c r="H16" s="42"/>
    </row>
    <row r="17" ht="12.75">
      <c r="B17" s="7" t="s">
        <v>4</v>
      </c>
    </row>
    <row r="18" spans="2:8" ht="12.75">
      <c r="B18" s="7" t="s">
        <v>48</v>
      </c>
      <c r="G18" s="5">
        <v>18035.1413</v>
      </c>
      <c r="H18" s="99">
        <v>18788.102</v>
      </c>
    </row>
    <row r="19" spans="2:8" ht="12.75">
      <c r="B19" s="7" t="s">
        <v>49</v>
      </c>
      <c r="G19" s="10">
        <v>7057.09789</v>
      </c>
      <c r="H19" s="100">
        <v>17031.989</v>
      </c>
    </row>
    <row r="20" spans="2:8" ht="12.75">
      <c r="B20" s="7" t="s">
        <v>50</v>
      </c>
      <c r="G20" s="10">
        <v>0</v>
      </c>
      <c r="H20" s="100">
        <v>0</v>
      </c>
    </row>
    <row r="21" spans="2:8" ht="12.75">
      <c r="B21" s="7" t="s">
        <v>51</v>
      </c>
      <c r="G21" s="10">
        <v>0</v>
      </c>
      <c r="H21" s="100">
        <v>0</v>
      </c>
    </row>
    <row r="22" spans="2:8" ht="12.75">
      <c r="B22" s="7" t="s">
        <v>52</v>
      </c>
      <c r="G22" s="10">
        <v>0</v>
      </c>
      <c r="H22" s="101"/>
    </row>
    <row r="23" spans="2:12" ht="12.75">
      <c r="B23" s="7" t="s">
        <v>53</v>
      </c>
      <c r="G23" s="10">
        <v>232.97173</v>
      </c>
      <c r="H23" s="102">
        <v>105.436</v>
      </c>
      <c r="L23" s="88"/>
    </row>
    <row r="24" spans="7:8" ht="12.75">
      <c r="G24" s="44">
        <v>25325.21092</v>
      </c>
      <c r="H24" s="103">
        <v>35925.527</v>
      </c>
    </row>
    <row r="25" spans="7:8" ht="12.75">
      <c r="G25" s="42"/>
      <c r="H25" s="104"/>
    </row>
    <row r="26" spans="2:8" ht="12.75">
      <c r="B26" s="7" t="s">
        <v>5</v>
      </c>
      <c r="H26" s="105"/>
    </row>
    <row r="27" spans="2:8" ht="12.75">
      <c r="B27" s="7" t="s">
        <v>54</v>
      </c>
      <c r="G27" s="5">
        <v>8814.118030000001</v>
      </c>
      <c r="H27" s="99">
        <v>14491.514</v>
      </c>
    </row>
    <row r="28" spans="2:8" ht="12.75">
      <c r="B28" s="7" t="s">
        <v>6</v>
      </c>
      <c r="G28" s="10">
        <v>16316.71999</v>
      </c>
      <c r="H28" s="100">
        <v>22117.179</v>
      </c>
    </row>
    <row r="29" spans="2:8" ht="12.75">
      <c r="B29" s="7" t="s">
        <v>55</v>
      </c>
      <c r="G29" s="10">
        <v>0</v>
      </c>
      <c r="H29" s="100">
        <v>0</v>
      </c>
    </row>
    <row r="30" spans="2:8" ht="12.75">
      <c r="B30" s="7" t="s">
        <v>56</v>
      </c>
      <c r="G30" s="13">
        <v>129.71828</v>
      </c>
      <c r="H30" s="102">
        <v>129.719</v>
      </c>
    </row>
    <row r="31" spans="2:8" ht="12.75">
      <c r="B31" s="7" t="s">
        <v>57</v>
      </c>
      <c r="G31" s="62">
        <v>0</v>
      </c>
      <c r="H31" s="102"/>
    </row>
    <row r="32" spans="2:8" ht="12.75">
      <c r="B32" s="7" t="s">
        <v>58</v>
      </c>
      <c r="G32" s="62">
        <v>0</v>
      </c>
      <c r="H32" s="100"/>
    </row>
    <row r="33" spans="7:8" ht="12.75">
      <c r="G33" s="44">
        <v>25260.556300000004</v>
      </c>
      <c r="H33" s="103">
        <v>36738.412</v>
      </c>
    </row>
    <row r="34" spans="2:8" ht="12.75">
      <c r="B34" s="7" t="s">
        <v>59</v>
      </c>
      <c r="G34" s="42">
        <v>64.65461999999752</v>
      </c>
      <c r="H34" s="104">
        <v>-812.8849999999948</v>
      </c>
    </row>
    <row r="35" spans="7:8" ht="9.75" customHeight="1">
      <c r="G35" s="194">
        <f>+G12+G34</f>
        <v>27356.356739999996</v>
      </c>
      <c r="H35" s="196">
        <f>+H12+H34</f>
        <v>29746.401000000005</v>
      </c>
    </row>
    <row r="36" spans="7:8" ht="9.75" customHeight="1" thickBot="1">
      <c r="G36" s="195"/>
      <c r="H36" s="197"/>
    </row>
    <row r="37" ht="13.5" thickTop="1">
      <c r="H37" s="105"/>
    </row>
    <row r="38" spans="2:8" ht="12.75">
      <c r="B38" s="7" t="s">
        <v>7</v>
      </c>
      <c r="G38" s="42">
        <v>43285</v>
      </c>
      <c r="H38" s="104">
        <v>43285</v>
      </c>
    </row>
    <row r="39" spans="2:8" ht="12.75">
      <c r="B39" s="7" t="s">
        <v>8</v>
      </c>
      <c r="G39" s="45">
        <v>-19765.739600000004</v>
      </c>
      <c r="H39" s="106">
        <v>-17148.667</v>
      </c>
    </row>
    <row r="40" spans="2:8" ht="12.75">
      <c r="B40" s="7" t="s">
        <v>60</v>
      </c>
      <c r="G40" s="42">
        <v>23519.260399999996</v>
      </c>
      <c r="H40" s="104">
        <v>26136.333</v>
      </c>
    </row>
    <row r="41" spans="7:8" ht="12.75">
      <c r="G41" s="42"/>
      <c r="H41" s="104"/>
    </row>
    <row r="42" spans="2:8" ht="12.75">
      <c r="B42" s="7" t="s">
        <v>61</v>
      </c>
      <c r="G42" s="46">
        <v>1006.6756899999999</v>
      </c>
      <c r="H42" s="104">
        <v>1139.41</v>
      </c>
    </row>
    <row r="43" spans="2:8" ht="12.75">
      <c r="B43" s="7" t="s">
        <v>9</v>
      </c>
      <c r="G43" s="46">
        <v>2341.96275</v>
      </c>
      <c r="H43" s="107">
        <v>1982.2</v>
      </c>
    </row>
    <row r="44" spans="2:8" ht="12.75">
      <c r="B44" s="7" t="s">
        <v>62</v>
      </c>
      <c r="G44" s="46">
        <v>488.45825</v>
      </c>
      <c r="H44" s="104">
        <v>488.458</v>
      </c>
    </row>
    <row r="45" spans="7:8" ht="9.75" customHeight="1">
      <c r="G45" s="198">
        <f>SUM(G42:G44)+G40</f>
        <v>27356.357089999998</v>
      </c>
      <c r="H45" s="196">
        <f>SUM(H42:H44)+H40</f>
        <v>29746.400999999998</v>
      </c>
    </row>
    <row r="46" spans="7:8" ht="9.75" customHeight="1" thickBot="1">
      <c r="G46" s="199"/>
      <c r="H46" s="197"/>
    </row>
    <row r="47" spans="7:8" ht="13.5" thickTop="1">
      <c r="G47" s="42"/>
      <c r="H47" s="104"/>
    </row>
    <row r="48" spans="2:8" ht="12.75">
      <c r="B48" s="7" t="s">
        <v>63</v>
      </c>
      <c r="G48" s="20">
        <v>54.33582164722189</v>
      </c>
      <c r="H48" s="108">
        <v>60.38</v>
      </c>
    </row>
    <row r="51" spans="2:8" ht="12.75">
      <c r="B51" s="193" t="s">
        <v>78</v>
      </c>
      <c r="C51" s="193"/>
      <c r="D51" s="193"/>
      <c r="E51" s="193"/>
      <c r="F51" s="193"/>
      <c r="G51" s="193"/>
      <c r="H51" s="193"/>
    </row>
    <row r="52" spans="2:8" ht="12.75">
      <c r="B52" s="193" t="s">
        <v>79</v>
      </c>
      <c r="C52" s="193"/>
      <c r="D52" s="193"/>
      <c r="E52" s="193"/>
      <c r="F52" s="193"/>
      <c r="G52" s="193"/>
      <c r="H52" s="193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3.7109375" style="2" customWidth="1"/>
    <col min="2" max="2" width="44.421875" style="2" customWidth="1"/>
    <col min="3" max="6" width="17.7109375" style="2" customWidth="1"/>
    <col min="7" max="16384" width="9.140625" style="2" customWidth="1"/>
  </cols>
  <sheetData>
    <row r="1" ht="12.75"/>
    <row r="2" ht="12.75"/>
    <row r="3" ht="18">
      <c r="A3" s="27" t="s">
        <v>91</v>
      </c>
    </row>
    <row r="4" ht="15.75">
      <c r="A4" s="17" t="s">
        <v>89</v>
      </c>
    </row>
    <row r="5" ht="12.75"/>
    <row r="6" ht="12.75"/>
    <row r="7" ht="15.75">
      <c r="A7" s="17" t="s">
        <v>64</v>
      </c>
    </row>
    <row r="8" ht="15.75">
      <c r="A8" s="17" t="s">
        <v>83</v>
      </c>
    </row>
    <row r="9" spans="1:6" ht="14.25">
      <c r="A9" s="18"/>
      <c r="B9" s="4"/>
      <c r="C9" s="200" t="s">
        <v>13</v>
      </c>
      <c r="D9" s="201"/>
      <c r="E9" s="200" t="s">
        <v>14</v>
      </c>
      <c r="F9" s="201"/>
    </row>
    <row r="10" spans="1:6" ht="12.75">
      <c r="A10" s="11"/>
      <c r="B10" s="8"/>
      <c r="C10" s="28" t="s">
        <v>20</v>
      </c>
      <c r="D10" s="29" t="s">
        <v>21</v>
      </c>
      <c r="E10" s="28" t="s">
        <v>20</v>
      </c>
      <c r="F10" s="29" t="s">
        <v>21</v>
      </c>
    </row>
    <row r="11" spans="1:6" ht="12.75">
      <c r="A11" s="11"/>
      <c r="B11" s="8"/>
      <c r="C11" s="28" t="s">
        <v>1</v>
      </c>
      <c r="D11" s="30" t="s">
        <v>22</v>
      </c>
      <c r="E11" s="28" t="s">
        <v>23</v>
      </c>
      <c r="F11" s="30" t="s">
        <v>22</v>
      </c>
    </row>
    <row r="12" spans="1:6" ht="12.75">
      <c r="A12" s="11"/>
      <c r="B12" s="8"/>
      <c r="C12" s="28"/>
      <c r="D12" s="30" t="s">
        <v>1</v>
      </c>
      <c r="E12" s="28"/>
      <c r="F12" s="30" t="s">
        <v>24</v>
      </c>
    </row>
    <row r="13" spans="1:6" ht="12.75">
      <c r="A13" s="11"/>
      <c r="B13" s="8"/>
      <c r="C13" s="28" t="s">
        <v>84</v>
      </c>
      <c r="D13" s="30" t="s">
        <v>85</v>
      </c>
      <c r="E13" s="28" t="s">
        <v>84</v>
      </c>
      <c r="F13" s="30" t="s">
        <v>85</v>
      </c>
    </row>
    <row r="14" spans="1:6" ht="12.75">
      <c r="A14" s="14"/>
      <c r="B14" s="16"/>
      <c r="C14" s="31" t="s">
        <v>2</v>
      </c>
      <c r="D14" s="32" t="s">
        <v>2</v>
      </c>
      <c r="E14" s="31" t="s">
        <v>2</v>
      </c>
      <c r="F14" s="32" t="s">
        <v>2</v>
      </c>
    </row>
    <row r="15" spans="1:6" ht="12.75">
      <c r="A15" s="11"/>
      <c r="B15" s="8"/>
      <c r="C15" s="4"/>
      <c r="D15" s="4"/>
      <c r="E15" s="25"/>
      <c r="F15" s="4"/>
    </row>
    <row r="16" spans="1:6" ht="12.75">
      <c r="A16" s="11"/>
      <c r="B16" s="8" t="s">
        <v>11</v>
      </c>
      <c r="C16" s="34">
        <v>10379.25085</v>
      </c>
      <c r="D16" s="66">
        <v>8255</v>
      </c>
      <c r="E16" s="35">
        <v>27082.323819999998</v>
      </c>
      <c r="F16" s="66">
        <v>22179</v>
      </c>
    </row>
    <row r="17" spans="1:6" ht="12.75">
      <c r="A17" s="11"/>
      <c r="B17" s="8" t="s">
        <v>65</v>
      </c>
      <c r="C17" s="81">
        <v>-9195.93153</v>
      </c>
      <c r="D17" s="67">
        <v>-7788</v>
      </c>
      <c r="E17" s="85">
        <v>-26104.0086</v>
      </c>
      <c r="F17" s="67">
        <v>-20953</v>
      </c>
    </row>
    <row r="18" spans="1:6" ht="12.75">
      <c r="A18" s="11"/>
      <c r="B18" s="8" t="s">
        <v>66</v>
      </c>
      <c r="C18" s="77">
        <v>1183.3193200000005</v>
      </c>
      <c r="D18" s="77">
        <v>467</v>
      </c>
      <c r="E18" s="77">
        <v>978.3152199999968</v>
      </c>
      <c r="F18" s="77">
        <v>1226</v>
      </c>
    </row>
    <row r="19" spans="1:6" ht="12.75">
      <c r="A19" s="11"/>
      <c r="B19" s="8" t="s">
        <v>67</v>
      </c>
      <c r="C19" s="82">
        <v>46.15743</v>
      </c>
      <c r="D19" s="64">
        <v>31</v>
      </c>
      <c r="E19" s="9">
        <v>122.29283</v>
      </c>
      <c r="F19" s="64">
        <v>124</v>
      </c>
    </row>
    <row r="20" spans="1:6" ht="12.75">
      <c r="A20" s="11"/>
      <c r="B20" s="8" t="s">
        <v>68</v>
      </c>
      <c r="C20" s="83">
        <v>-947.9077799999998</v>
      </c>
      <c r="D20" s="67">
        <v>-903</v>
      </c>
      <c r="E20" s="86">
        <v>-2791.9450699999993</v>
      </c>
      <c r="F20" s="67">
        <v>-2799</v>
      </c>
    </row>
    <row r="21" spans="1:6" ht="12.75">
      <c r="A21" s="11"/>
      <c r="B21" s="8" t="s">
        <v>69</v>
      </c>
      <c r="C21" s="74">
        <v>281.5689700000007</v>
      </c>
      <c r="D21" s="75">
        <v>-405</v>
      </c>
      <c r="E21" s="76">
        <v>-1691.3370200000024</v>
      </c>
      <c r="F21" s="75">
        <v>-1449</v>
      </c>
    </row>
    <row r="22" spans="1:6" ht="12.75">
      <c r="A22" s="11"/>
      <c r="B22" s="8" t="s">
        <v>70</v>
      </c>
      <c r="C22" s="78">
        <v>-375.69402</v>
      </c>
      <c r="D22" s="65">
        <v>-387</v>
      </c>
      <c r="E22" s="37">
        <v>-1058.47387</v>
      </c>
      <c r="F22" s="65">
        <v>-1296</v>
      </c>
    </row>
    <row r="23" spans="1:6" ht="12.75">
      <c r="A23" s="11"/>
      <c r="B23" s="8" t="s">
        <v>71</v>
      </c>
      <c r="C23" s="71">
        <v>0</v>
      </c>
      <c r="D23" s="68">
        <v>0</v>
      </c>
      <c r="E23" s="72">
        <v>0</v>
      </c>
      <c r="F23" s="68">
        <v>0</v>
      </c>
    </row>
    <row r="24" spans="1:6" ht="12.75">
      <c r="A24" s="11"/>
      <c r="B24" s="8" t="s">
        <v>72</v>
      </c>
      <c r="C24" s="77">
        <v>-94.1250499999993</v>
      </c>
      <c r="D24" s="77">
        <v>-792</v>
      </c>
      <c r="E24" s="77">
        <v>-2749.8108900000025</v>
      </c>
      <c r="F24" s="77">
        <v>-2745</v>
      </c>
    </row>
    <row r="25" spans="1:6" ht="12.75">
      <c r="A25" s="11"/>
      <c r="B25" s="8" t="s">
        <v>16</v>
      </c>
      <c r="C25" s="84">
        <v>0</v>
      </c>
      <c r="D25" s="68">
        <v>0</v>
      </c>
      <c r="E25" s="87">
        <v>0</v>
      </c>
      <c r="F25" s="69"/>
    </row>
    <row r="26" spans="1:6" ht="12.75">
      <c r="A26" s="11"/>
      <c r="B26" s="8" t="s">
        <v>73</v>
      </c>
      <c r="C26" s="78">
        <v>-94.1250499999993</v>
      </c>
      <c r="D26" s="78">
        <v>-792</v>
      </c>
      <c r="E26" s="78">
        <v>-2749.8108900000025</v>
      </c>
      <c r="F26" s="78">
        <v>-2745</v>
      </c>
    </row>
    <row r="27" spans="1:6" ht="12.75">
      <c r="A27" s="11"/>
      <c r="B27" s="8" t="s">
        <v>61</v>
      </c>
      <c r="C27" s="82">
        <v>-20.232</v>
      </c>
      <c r="D27" s="65">
        <v>51</v>
      </c>
      <c r="E27" s="9">
        <v>132.738</v>
      </c>
      <c r="F27" s="65">
        <v>149</v>
      </c>
    </row>
    <row r="28" spans="1:6" ht="13.5" thickBot="1">
      <c r="A28" s="11"/>
      <c r="B28" s="8" t="s">
        <v>74</v>
      </c>
      <c r="C28" s="79">
        <v>-114.3570499999993</v>
      </c>
      <c r="D28" s="79">
        <v>-741</v>
      </c>
      <c r="E28" s="79">
        <v>-2617.0728900000026</v>
      </c>
      <c r="F28" s="79">
        <v>-2596</v>
      </c>
    </row>
    <row r="29" spans="1:6" ht="13.5" thickTop="1">
      <c r="A29" s="11"/>
      <c r="B29" s="8"/>
      <c r="C29" s="8"/>
      <c r="D29" s="8"/>
      <c r="E29" s="12"/>
      <c r="F29" s="8"/>
    </row>
    <row r="30" spans="1:6" ht="12.75">
      <c r="A30" s="11"/>
      <c r="B30" s="8" t="s">
        <v>75</v>
      </c>
      <c r="C30" s="93">
        <v>-0.26419556428323737</v>
      </c>
      <c r="D30" s="70">
        <v>-1.71</v>
      </c>
      <c r="E30" s="94">
        <v>-6.046142751530559</v>
      </c>
      <c r="F30" s="70">
        <v>-6</v>
      </c>
    </row>
    <row r="31" spans="1:6" ht="12.75">
      <c r="A31" s="11"/>
      <c r="B31" s="8" t="s">
        <v>76</v>
      </c>
      <c r="C31" s="93">
        <v>-0.26419556428323737</v>
      </c>
      <c r="D31" s="109">
        <v>-1.71</v>
      </c>
      <c r="E31" s="94">
        <v>-6.046142751530559</v>
      </c>
      <c r="F31" s="109">
        <v>-6</v>
      </c>
    </row>
    <row r="32" spans="1:6" ht="12.75">
      <c r="A32" s="14"/>
      <c r="B32" s="16"/>
      <c r="C32" s="16"/>
      <c r="D32" s="16"/>
      <c r="E32" s="26"/>
      <c r="F32" s="16"/>
    </row>
    <row r="35" spans="1:6" ht="12.75">
      <c r="A35" s="202" t="s">
        <v>77</v>
      </c>
      <c r="B35" s="202"/>
      <c r="C35" s="202"/>
      <c r="D35" s="202"/>
      <c r="E35" s="202"/>
      <c r="F35" s="202"/>
    </row>
    <row r="36" spans="1:6" ht="12.75">
      <c r="A36" s="202" t="s">
        <v>79</v>
      </c>
      <c r="B36" s="202"/>
      <c r="C36" s="202"/>
      <c r="D36" s="202"/>
      <c r="E36" s="202"/>
      <c r="F36" s="202"/>
    </row>
  </sheetData>
  <mergeCells count="4">
    <mergeCell ref="C9:D9"/>
    <mergeCell ref="E9:F9"/>
    <mergeCell ref="A35:F35"/>
    <mergeCell ref="A36:F36"/>
  </mergeCells>
  <printOptions horizontalCentered="1"/>
  <pageMargins left="0.26" right="0.26" top="0.8" bottom="1" header="0.25" footer="0.5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71"/>
  <sheetViews>
    <sheetView zoomScale="80" zoomScaleNormal="80" workbookViewId="0" topLeftCell="A1">
      <selection activeCell="B16" sqref="B16"/>
    </sheetView>
  </sheetViews>
  <sheetFormatPr defaultColWidth="9.140625" defaultRowHeight="12.75"/>
  <cols>
    <col min="1" max="1" width="2.7109375" style="2" customWidth="1"/>
    <col min="2" max="2" width="62.7109375" style="2" customWidth="1"/>
    <col min="3" max="3" width="18.7109375" style="113" customWidth="1"/>
    <col min="4" max="4" width="2.7109375" style="2" customWidth="1"/>
    <col min="5" max="5" width="18.7109375" style="6" customWidth="1"/>
    <col min="6" max="16384" width="9.140625" style="2" customWidth="1"/>
  </cols>
  <sheetData>
    <row r="1" spans="2:5" ht="20.25">
      <c r="B1" s="203" t="s">
        <v>91</v>
      </c>
      <c r="C1" s="203"/>
      <c r="D1" s="203"/>
      <c r="E1" s="203"/>
    </row>
    <row r="2" ht="9.75" customHeight="1">
      <c r="B2" s="1"/>
    </row>
    <row r="3" spans="2:5" ht="18">
      <c r="B3" s="204" t="s">
        <v>92</v>
      </c>
      <c r="C3" s="204"/>
      <c r="D3" s="204"/>
      <c r="E3" s="204"/>
    </row>
    <row r="4" spans="2:5" ht="18">
      <c r="B4" s="204" t="s">
        <v>93</v>
      </c>
      <c r="C4" s="204"/>
      <c r="D4" s="204"/>
      <c r="E4" s="204"/>
    </row>
    <row r="5" ht="9.75" customHeight="1"/>
    <row r="6" spans="3:5" ht="15">
      <c r="C6" s="114" t="s">
        <v>94</v>
      </c>
      <c r="D6" s="19"/>
      <c r="E6" s="115" t="s">
        <v>95</v>
      </c>
    </row>
    <row r="7" spans="3:5" ht="15">
      <c r="C7" s="114" t="s">
        <v>96</v>
      </c>
      <c r="D7" s="19"/>
      <c r="E7" s="115" t="s">
        <v>97</v>
      </c>
    </row>
    <row r="8" spans="3:5" ht="15">
      <c r="C8" s="114" t="s">
        <v>98</v>
      </c>
      <c r="D8" s="19"/>
      <c r="E8" s="115" t="s">
        <v>98</v>
      </c>
    </row>
    <row r="9" spans="3:5" ht="15">
      <c r="C9" s="116" t="s">
        <v>84</v>
      </c>
      <c r="D9" s="19"/>
      <c r="E9" s="120" t="s">
        <v>82</v>
      </c>
    </row>
    <row r="10" ht="12.75">
      <c r="B10" s="1" t="s">
        <v>99</v>
      </c>
    </row>
    <row r="11" ht="9.75" customHeight="1"/>
    <row r="12" spans="2:5" ht="12.75">
      <c r="B12" s="2" t="s">
        <v>100</v>
      </c>
      <c r="C12" s="113">
        <v>-2749810.89</v>
      </c>
      <c r="E12" s="121">
        <v>-19586267</v>
      </c>
    </row>
    <row r="13" spans="3:5" ht="9.75" customHeight="1">
      <c r="C13" s="122"/>
      <c r="E13" s="121"/>
    </row>
    <row r="14" spans="2:5" ht="12.75">
      <c r="B14" s="2" t="s">
        <v>101</v>
      </c>
      <c r="C14" s="122"/>
      <c r="E14" s="121"/>
    </row>
    <row r="15" spans="2:5" ht="12.75">
      <c r="B15" s="2" t="s">
        <v>102</v>
      </c>
      <c r="C15" s="122"/>
      <c r="E15" s="121">
        <v>2380198</v>
      </c>
    </row>
    <row r="16" spans="2:5" ht="12.75">
      <c r="B16" s="2" t="s">
        <v>103</v>
      </c>
      <c r="C16" s="113">
        <v>3409537.29</v>
      </c>
      <c r="E16" s="121">
        <v>5247587</v>
      </c>
    </row>
    <row r="17" spans="2:5" ht="12.75">
      <c r="B17" s="2" t="s">
        <v>104</v>
      </c>
      <c r="C17" s="122"/>
      <c r="E17" s="123">
        <v>0</v>
      </c>
    </row>
    <row r="18" spans="2:5" ht="12.75">
      <c r="B18" s="2" t="s">
        <v>105</v>
      </c>
      <c r="C18" s="122"/>
      <c r="E18" s="123">
        <v>0</v>
      </c>
    </row>
    <row r="19" spans="2:5" ht="12.75">
      <c r="B19" s="2" t="s">
        <v>106</v>
      </c>
      <c r="C19" s="122"/>
      <c r="E19" s="123">
        <v>10177720</v>
      </c>
    </row>
    <row r="20" spans="2:5" ht="12.75">
      <c r="B20" s="2" t="s">
        <v>107</v>
      </c>
      <c r="C20" s="122"/>
      <c r="E20" s="123">
        <v>3397383</v>
      </c>
    </row>
    <row r="21" spans="2:5" ht="12.75">
      <c r="B21" s="2" t="s">
        <v>108</v>
      </c>
      <c r="C21" s="122"/>
      <c r="E21" s="123">
        <v>0</v>
      </c>
    </row>
    <row r="22" spans="2:5" ht="12.75">
      <c r="B22" s="2" t="s">
        <v>109</v>
      </c>
      <c r="C22" s="122"/>
      <c r="E22" s="123">
        <v>0</v>
      </c>
    </row>
    <row r="23" spans="2:5" ht="12.75">
      <c r="B23" s="2" t="s">
        <v>110</v>
      </c>
      <c r="C23" s="122"/>
      <c r="E23" s="123">
        <v>-68604</v>
      </c>
    </row>
    <row r="24" spans="2:5" ht="12.75">
      <c r="B24" s="2" t="s">
        <v>111</v>
      </c>
      <c r="C24" s="124">
        <v>1058473.87</v>
      </c>
      <c r="E24" s="106">
        <v>1794837</v>
      </c>
    </row>
    <row r="25" spans="3:5" ht="9.75" customHeight="1">
      <c r="C25" s="122"/>
      <c r="E25" s="121"/>
    </row>
    <row r="26" spans="2:5" ht="12.75">
      <c r="B26" s="1" t="s">
        <v>112</v>
      </c>
      <c r="C26" s="125">
        <v>1718200.27</v>
      </c>
      <c r="E26" s="6">
        <v>3342854</v>
      </c>
    </row>
    <row r="27" spans="3:5" ht="9.75" customHeight="1">
      <c r="C27" s="122"/>
      <c r="E27" s="121"/>
    </row>
    <row r="28" spans="2:5" ht="12.75">
      <c r="B28" s="2" t="s">
        <v>113</v>
      </c>
      <c r="C28" s="126">
        <v>752958.6999999993</v>
      </c>
      <c r="E28" s="121">
        <v>-15464001</v>
      </c>
    </row>
    <row r="29" spans="2:5" ht="12.75">
      <c r="B29" s="2" t="s">
        <v>114</v>
      </c>
      <c r="C29" s="113">
        <v>9974891.11</v>
      </c>
      <c r="E29" s="121">
        <v>65921</v>
      </c>
    </row>
    <row r="30" spans="2:5" ht="12.75">
      <c r="B30" s="2" t="s">
        <v>115</v>
      </c>
      <c r="C30" s="124">
        <v>-5568150.6899999995</v>
      </c>
      <c r="E30" s="106">
        <v>10461186</v>
      </c>
    </row>
    <row r="31" spans="2:5" ht="12.75">
      <c r="B31" s="1" t="s">
        <v>116</v>
      </c>
      <c r="C31" s="6">
        <v>6877899.389999995</v>
      </c>
      <c r="E31" s="6">
        <v>-1594040</v>
      </c>
    </row>
    <row r="32" spans="3:5" ht="9.75" customHeight="1">
      <c r="C32" s="122"/>
      <c r="E32" s="121"/>
    </row>
    <row r="33" spans="2:5" ht="12.75">
      <c r="B33" s="2" t="s">
        <v>117</v>
      </c>
      <c r="C33" s="127">
        <v>0</v>
      </c>
      <c r="E33" s="128">
        <v>0</v>
      </c>
    </row>
    <row r="34" spans="2:5" ht="12.75">
      <c r="B34" s="1" t="s">
        <v>118</v>
      </c>
      <c r="C34" s="6">
        <v>6877899.389999995</v>
      </c>
      <c r="E34" s="6">
        <v>-1594040</v>
      </c>
    </row>
    <row r="35" spans="3:5" ht="9.75" customHeight="1">
      <c r="C35" s="122"/>
      <c r="E35" s="121"/>
    </row>
    <row r="36" spans="2:5" ht="12.75">
      <c r="B36" s="1" t="s">
        <v>119</v>
      </c>
      <c r="C36" s="122"/>
      <c r="E36" s="121"/>
    </row>
    <row r="37" spans="3:5" ht="9.75" customHeight="1">
      <c r="C37" s="122"/>
      <c r="E37" s="121"/>
    </row>
    <row r="38" spans="2:5" ht="15" customHeight="1">
      <c r="B38" s="2" t="s">
        <v>120</v>
      </c>
      <c r="C38" s="122"/>
      <c r="E38" s="121"/>
    </row>
    <row r="39" spans="2:5" ht="15" customHeight="1">
      <c r="B39" s="2" t="s">
        <v>121</v>
      </c>
      <c r="C39" s="113">
        <v>-141948.3</v>
      </c>
      <c r="E39" s="121">
        <v>-75464</v>
      </c>
    </row>
    <row r="40" spans="2:5" ht="12.75">
      <c r="B40" s="2" t="s">
        <v>122</v>
      </c>
      <c r="C40" s="129"/>
      <c r="E40" s="123"/>
    </row>
    <row r="41" spans="2:5" ht="12.75">
      <c r="B41" s="2" t="s">
        <v>123</v>
      </c>
      <c r="C41" s="129"/>
      <c r="E41" s="123"/>
    </row>
    <row r="42" spans="2:5" ht="12.75">
      <c r="B42" s="2" t="s">
        <v>124</v>
      </c>
      <c r="C42" s="129"/>
      <c r="E42" s="123"/>
    </row>
    <row r="43" spans="3:5" ht="9.75" customHeight="1">
      <c r="C43" s="130"/>
      <c r="E43" s="121"/>
    </row>
    <row r="44" spans="2:5" ht="12.75">
      <c r="B44" s="2" t="s">
        <v>125</v>
      </c>
      <c r="C44" s="131">
        <v>-141948.3</v>
      </c>
      <c r="E44" s="131">
        <v>-75464</v>
      </c>
    </row>
    <row r="45" ht="9.75" customHeight="1">
      <c r="E45" s="121"/>
    </row>
    <row r="46" spans="2:5" ht="12.75">
      <c r="B46" s="1" t="s">
        <v>126</v>
      </c>
      <c r="E46" s="121"/>
    </row>
    <row r="47" ht="9.75" customHeight="1">
      <c r="E47" s="121"/>
    </row>
    <row r="48" spans="2:5" ht="15" customHeight="1">
      <c r="B48" s="2" t="s">
        <v>127</v>
      </c>
      <c r="E48" s="121"/>
    </row>
    <row r="49" spans="2:5" ht="15" customHeight="1">
      <c r="B49" s="2" t="s">
        <v>128</v>
      </c>
      <c r="C49" s="113">
        <v>2313791.21</v>
      </c>
      <c r="E49" s="121">
        <v>5531733</v>
      </c>
    </row>
    <row r="50" spans="2:5" ht="12.75">
      <c r="B50" s="2" t="s">
        <v>129</v>
      </c>
      <c r="C50" s="113">
        <v>-184099.7</v>
      </c>
      <c r="E50" s="121">
        <v>-297899</v>
      </c>
    </row>
    <row r="51" spans="2:5" ht="12.75">
      <c r="B51" s="2" t="s">
        <v>130</v>
      </c>
      <c r="C51" s="113">
        <v>0</v>
      </c>
      <c r="E51" s="121">
        <v>0</v>
      </c>
    </row>
    <row r="52" spans="2:5" ht="12.75">
      <c r="B52" s="2" t="s">
        <v>131</v>
      </c>
      <c r="C52" s="113">
        <v>-595699.28</v>
      </c>
      <c r="E52" s="121">
        <v>-1521673</v>
      </c>
    </row>
    <row r="53" spans="2:5" ht="12.75">
      <c r="B53" s="2" t="s">
        <v>132</v>
      </c>
      <c r="C53" s="124">
        <v>-1058473.87</v>
      </c>
      <c r="E53" s="121">
        <v>-1794837</v>
      </c>
    </row>
    <row r="54" spans="2:5" ht="12.75">
      <c r="B54" s="2" t="s">
        <v>133</v>
      </c>
      <c r="C54" s="131">
        <v>475518.36</v>
      </c>
      <c r="E54" s="131">
        <v>1917324</v>
      </c>
    </row>
    <row r="55" ht="9.75" customHeight="1">
      <c r="E55" s="121"/>
    </row>
    <row r="56" spans="2:5" ht="12.75">
      <c r="B56" s="1" t="s">
        <v>134</v>
      </c>
      <c r="C56" s="6">
        <v>7211469.449999995</v>
      </c>
      <c r="E56" s="6">
        <v>247820</v>
      </c>
    </row>
    <row r="57" ht="9.75" customHeight="1">
      <c r="E57" s="121"/>
    </row>
    <row r="58" spans="2:5" ht="12.75">
      <c r="B58" s="1" t="s">
        <v>135</v>
      </c>
      <c r="C58" s="113">
        <v>-9215260</v>
      </c>
      <c r="E58" s="121">
        <v>-9463080</v>
      </c>
    </row>
    <row r="59" spans="2:5" ht="9.75" customHeight="1">
      <c r="B59" s="1"/>
      <c r="E59" s="121"/>
    </row>
    <row r="60" spans="2:5" ht="13.5" thickBot="1">
      <c r="B60" s="1" t="s">
        <v>136</v>
      </c>
      <c r="C60" s="132">
        <v>-2003790.5500000054</v>
      </c>
      <c r="E60" s="133">
        <v>-9215260</v>
      </c>
    </row>
    <row r="61" ht="13.5" thickTop="1">
      <c r="E61" s="121"/>
    </row>
    <row r="62" ht="9.75" customHeight="1">
      <c r="E62" s="121"/>
    </row>
    <row r="63" spans="2:5" ht="12.75">
      <c r="B63" s="1" t="s">
        <v>137</v>
      </c>
      <c r="E63" s="121"/>
    </row>
    <row r="64" ht="9.75" customHeight="1">
      <c r="E64" s="121"/>
    </row>
    <row r="65" spans="2:5" ht="12.75">
      <c r="B65" s="2" t="s">
        <v>18</v>
      </c>
      <c r="C65" s="113">
        <v>232971.73</v>
      </c>
      <c r="E65" s="121">
        <v>105436</v>
      </c>
    </row>
    <row r="66" spans="2:5" ht="12.75">
      <c r="B66" s="2" t="s">
        <v>138</v>
      </c>
      <c r="C66" s="113">
        <v>-2236762.23</v>
      </c>
      <c r="E66" s="121">
        <v>-9320696</v>
      </c>
    </row>
    <row r="67" spans="3:5" ht="13.5" thickBot="1">
      <c r="C67" s="133">
        <v>-2003790.5</v>
      </c>
      <c r="E67" s="133">
        <v>-9215260</v>
      </c>
    </row>
    <row r="68" ht="9.75" customHeight="1" thickTop="1"/>
    <row r="69" ht="9.75" customHeight="1"/>
    <row r="70" spans="2:5" ht="12.75">
      <c r="B70" s="202" t="s">
        <v>139</v>
      </c>
      <c r="C70" s="202"/>
      <c r="D70" s="202"/>
      <c r="E70" s="202"/>
    </row>
    <row r="71" spans="2:5" ht="12.75">
      <c r="B71" s="202" t="s">
        <v>79</v>
      </c>
      <c r="C71" s="202"/>
      <c r="D71" s="202"/>
      <c r="E71" s="202"/>
    </row>
  </sheetData>
  <mergeCells count="5">
    <mergeCell ref="B71:E71"/>
    <mergeCell ref="B1:E1"/>
    <mergeCell ref="B3:E3"/>
    <mergeCell ref="B4:E4"/>
    <mergeCell ref="B70:E70"/>
  </mergeCells>
  <printOptions horizontalCentered="1" verticalCentered="1"/>
  <pageMargins left="0.75" right="0.75" top="0.5" bottom="0.5" header="0.5" footer="0.5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2.7109375" style="2" customWidth="1"/>
    <col min="2" max="2" width="25.00390625" style="2" customWidth="1"/>
    <col min="3" max="3" width="18.7109375" style="2" customWidth="1"/>
    <col min="4" max="4" width="2.7109375" style="2" customWidth="1"/>
    <col min="5" max="5" width="18.7109375" style="2" customWidth="1"/>
    <col min="6" max="6" width="2.7109375" style="2" customWidth="1"/>
    <col min="7" max="7" width="18.7109375" style="2" customWidth="1"/>
    <col min="8" max="8" width="2.7109375" style="2" customWidth="1"/>
    <col min="9" max="9" width="18.7109375" style="2" customWidth="1"/>
    <col min="10" max="10" width="2.7109375" style="2" customWidth="1"/>
    <col min="11" max="11" width="18.7109375" style="2" customWidth="1"/>
    <col min="12" max="16384" width="9.140625" style="2" customWidth="1"/>
  </cols>
  <sheetData>
    <row r="2" ht="18">
      <c r="B2" s="27" t="s">
        <v>91</v>
      </c>
    </row>
    <row r="3" ht="15.75">
      <c r="B3" s="17" t="s">
        <v>140</v>
      </c>
    </row>
    <row r="4" ht="12.75">
      <c r="B4" s="1"/>
    </row>
    <row r="5" ht="12.75">
      <c r="B5" s="1"/>
    </row>
    <row r="6" ht="15.75">
      <c r="B6" s="17" t="s">
        <v>141</v>
      </c>
    </row>
    <row r="7" spans="3:11" ht="12.75">
      <c r="C7" s="134"/>
      <c r="D7" s="134"/>
      <c r="E7" s="134"/>
      <c r="F7" s="134"/>
      <c r="G7" s="134"/>
      <c r="H7" s="134"/>
      <c r="I7" s="134"/>
      <c r="J7" s="134"/>
      <c r="K7" s="134"/>
    </row>
    <row r="8" spans="3:11" ht="12.75">
      <c r="C8" s="134"/>
      <c r="D8" s="134"/>
      <c r="E8" s="134"/>
      <c r="F8" s="134"/>
      <c r="G8" s="134"/>
      <c r="H8" s="134"/>
      <c r="I8" s="134"/>
      <c r="J8" s="134"/>
      <c r="K8" s="134"/>
    </row>
    <row r="9" spans="3:11" ht="14.25">
      <c r="C9" s="135" t="s">
        <v>142</v>
      </c>
      <c r="D9" s="135"/>
      <c r="E9" s="135" t="s">
        <v>143</v>
      </c>
      <c r="F9" s="135"/>
      <c r="G9" s="135" t="s">
        <v>144</v>
      </c>
      <c r="H9" s="135"/>
      <c r="I9" s="135" t="s">
        <v>145</v>
      </c>
      <c r="J9" s="135"/>
      <c r="K9" s="135"/>
    </row>
    <row r="10" spans="3:11" ht="14.25">
      <c r="C10" s="135" t="s">
        <v>146</v>
      </c>
      <c r="D10" s="135"/>
      <c r="E10" s="135" t="s">
        <v>147</v>
      </c>
      <c r="F10" s="135"/>
      <c r="G10" s="135" t="s">
        <v>148</v>
      </c>
      <c r="H10" s="135"/>
      <c r="I10" s="135" t="s">
        <v>149</v>
      </c>
      <c r="J10" s="135"/>
      <c r="K10" s="135" t="s">
        <v>150</v>
      </c>
    </row>
    <row r="11" spans="3:11" ht="14.25">
      <c r="C11" s="135"/>
      <c r="D11" s="135"/>
      <c r="E11" s="135"/>
      <c r="F11" s="135"/>
      <c r="G11" s="135"/>
      <c r="H11" s="135"/>
      <c r="I11" s="135"/>
      <c r="J11" s="135"/>
      <c r="K11" s="135"/>
    </row>
    <row r="12" spans="2:11" ht="14.25">
      <c r="B12" s="1" t="s">
        <v>15</v>
      </c>
      <c r="C12" s="135" t="s">
        <v>80</v>
      </c>
      <c r="D12" s="135"/>
      <c r="E12" s="135" t="s">
        <v>80</v>
      </c>
      <c r="F12" s="135"/>
      <c r="G12" s="135" t="s">
        <v>80</v>
      </c>
      <c r="H12" s="135"/>
      <c r="I12" s="135" t="s">
        <v>80</v>
      </c>
      <c r="J12" s="135"/>
      <c r="K12" s="135" t="s">
        <v>80</v>
      </c>
    </row>
    <row r="14" spans="2:11" ht="12.75">
      <c r="B14" s="2" t="s">
        <v>151</v>
      </c>
      <c r="C14" s="6">
        <v>43285000</v>
      </c>
      <c r="D14" s="6"/>
      <c r="E14" s="6">
        <v>7400325</v>
      </c>
      <c r="G14" s="6">
        <v>2618780</v>
      </c>
      <c r="I14" s="6">
        <f>I29</f>
        <v>-27167772</v>
      </c>
      <c r="J14" s="6"/>
      <c r="K14" s="6">
        <f>+C14+E14+G14+I14</f>
        <v>26136333</v>
      </c>
    </row>
    <row r="15" spans="9:11" ht="12.75">
      <c r="I15" s="6"/>
      <c r="J15" s="6"/>
      <c r="K15" s="6"/>
    </row>
    <row r="16" spans="2:11" s="7" customFormat="1" ht="12.75">
      <c r="B16" s="7" t="s">
        <v>152</v>
      </c>
      <c r="C16" s="136"/>
      <c r="D16" s="136"/>
      <c r="E16" s="136"/>
      <c r="F16" s="136"/>
      <c r="G16" s="42">
        <f>-(16237+16237+16237)</f>
        <v>-48711</v>
      </c>
      <c r="H16" s="136"/>
      <c r="I16" s="137">
        <f>-2617073-G16</f>
        <v>-2568362</v>
      </c>
      <c r="J16" s="42"/>
      <c r="K16" s="42">
        <f>+G16+I16</f>
        <v>-2617073</v>
      </c>
    </row>
    <row r="17" spans="2:11" ht="12.75">
      <c r="B17" s="2" t="s">
        <v>153</v>
      </c>
      <c r="C17" s="136"/>
      <c r="D17" s="138"/>
      <c r="E17" s="136"/>
      <c r="F17" s="138"/>
      <c r="G17" s="136"/>
      <c r="H17" s="138"/>
      <c r="I17" s="136"/>
      <c r="K17" s="136"/>
    </row>
    <row r="18" spans="2:11" ht="12.75">
      <c r="B18" s="2" t="s">
        <v>17</v>
      </c>
      <c r="C18" s="136"/>
      <c r="D18" s="138"/>
      <c r="E18" s="136"/>
      <c r="F18" s="138"/>
      <c r="G18" s="136"/>
      <c r="H18" s="138"/>
      <c r="I18" s="136"/>
      <c r="K18" s="136"/>
    </row>
    <row r="19" spans="3:11" ht="12.75">
      <c r="C19" s="15"/>
      <c r="E19" s="15"/>
      <c r="G19" s="15"/>
      <c r="I19" s="15"/>
      <c r="K19" s="15"/>
    </row>
    <row r="20" spans="2:11" ht="9.75" customHeight="1">
      <c r="B20" s="207" t="s">
        <v>154</v>
      </c>
      <c r="C20" s="205">
        <f>SUM(C14:C18)</f>
        <v>43285000</v>
      </c>
      <c r="E20" s="205">
        <f>SUM(E14:E18)</f>
        <v>7400325</v>
      </c>
      <c r="G20" s="209">
        <f>SUM(G14:G18)</f>
        <v>2570069</v>
      </c>
      <c r="I20" s="205">
        <f>SUM(I14:I18)</f>
        <v>-29736134</v>
      </c>
      <c r="K20" s="205">
        <f>SUM(K14:K18)</f>
        <v>23519260</v>
      </c>
    </row>
    <row r="21" spans="2:11" ht="9.75" customHeight="1" thickBot="1">
      <c r="B21" s="207"/>
      <c r="C21" s="206"/>
      <c r="D21" s="6"/>
      <c r="E21" s="206"/>
      <c r="G21" s="210"/>
      <c r="I21" s="206"/>
      <c r="J21" s="6"/>
      <c r="K21" s="206"/>
    </row>
    <row r="22" ht="13.5" thickTop="1"/>
    <row r="24" spans="2:11" ht="12.75">
      <c r="B24" s="2" t="s">
        <v>155</v>
      </c>
      <c r="C24" s="6">
        <v>43285000</v>
      </c>
      <c r="E24" s="6">
        <v>7400325</v>
      </c>
      <c r="G24" s="6">
        <v>2683728</v>
      </c>
      <c r="I24" s="6">
        <f>-5578782-G24</f>
        <v>-8262510</v>
      </c>
      <c r="K24" s="6">
        <f>+C24+E24+G24+I24</f>
        <v>45106543</v>
      </c>
    </row>
    <row r="25" spans="2:11" ht="12.75">
      <c r="B25" s="2" t="s">
        <v>152</v>
      </c>
      <c r="C25" s="139"/>
      <c r="D25" s="139"/>
      <c r="E25" s="139"/>
      <c r="G25" s="6">
        <v>-64948</v>
      </c>
      <c r="I25" s="6">
        <f>-18970210-G25</f>
        <v>-18905262</v>
      </c>
      <c r="K25" s="6">
        <f>+G25+I25</f>
        <v>-18970210</v>
      </c>
    </row>
    <row r="26" spans="2:11" ht="12.75">
      <c r="B26" s="2" t="s">
        <v>153</v>
      </c>
      <c r="C26" s="140"/>
      <c r="E26" s="140"/>
      <c r="G26" s="138"/>
      <c r="H26" s="138"/>
      <c r="I26" s="138"/>
      <c r="K26" s="140"/>
    </row>
    <row r="27" spans="2:11" ht="12.75">
      <c r="B27" s="2" t="s">
        <v>17</v>
      </c>
      <c r="C27" s="138"/>
      <c r="D27" s="138"/>
      <c r="E27" s="138"/>
      <c r="F27" s="138"/>
      <c r="G27" s="138"/>
      <c r="H27" s="138"/>
      <c r="I27" s="138"/>
      <c r="J27" s="138"/>
      <c r="K27" s="138"/>
    </row>
    <row r="28" spans="3:11" ht="12.75">
      <c r="C28" s="15"/>
      <c r="E28" s="15"/>
      <c r="G28" s="15"/>
      <c r="I28" s="15"/>
      <c r="K28" s="15"/>
    </row>
    <row r="29" spans="2:11" ht="9.75" customHeight="1">
      <c r="B29" s="207" t="s">
        <v>156</v>
      </c>
      <c r="C29" s="205">
        <f>SUM(C24:C28)</f>
        <v>43285000</v>
      </c>
      <c r="E29" s="205">
        <f>SUM(E24:E28)</f>
        <v>7400325</v>
      </c>
      <c r="G29" s="209">
        <f>SUM(G24:G28)</f>
        <v>2618780</v>
      </c>
      <c r="H29" s="134"/>
      <c r="I29" s="205">
        <f>SUM(I24:I28)</f>
        <v>-27167772</v>
      </c>
      <c r="K29" s="211">
        <f>SUM(K24:K28)</f>
        <v>26136333</v>
      </c>
    </row>
    <row r="30" spans="2:11" ht="9.75" customHeight="1" thickBot="1">
      <c r="B30" s="207"/>
      <c r="C30" s="208"/>
      <c r="E30" s="208"/>
      <c r="G30" s="210"/>
      <c r="H30" s="134"/>
      <c r="I30" s="208"/>
      <c r="K30" s="206"/>
    </row>
    <row r="31" ht="13.5" thickTop="1"/>
    <row r="33" spans="2:11" ht="12.75">
      <c r="B33" s="202" t="s">
        <v>157</v>
      </c>
      <c r="C33" s="202"/>
      <c r="D33" s="202"/>
      <c r="E33" s="202"/>
      <c r="F33" s="202"/>
      <c r="G33" s="202"/>
      <c r="H33" s="202"/>
      <c r="I33" s="202"/>
      <c r="J33" s="202"/>
      <c r="K33" s="202"/>
    </row>
    <row r="34" spans="2:11" ht="12.75">
      <c r="B34" s="202" t="s">
        <v>79</v>
      </c>
      <c r="C34" s="202"/>
      <c r="D34" s="202"/>
      <c r="E34" s="202"/>
      <c r="F34" s="202"/>
      <c r="G34" s="202"/>
      <c r="H34" s="202"/>
      <c r="I34" s="202"/>
      <c r="J34" s="202"/>
      <c r="K34" s="202"/>
    </row>
  </sheetData>
  <mergeCells count="14">
    <mergeCell ref="B20:B21"/>
    <mergeCell ref="C20:C21"/>
    <mergeCell ref="E20:E21"/>
    <mergeCell ref="G20:G21"/>
    <mergeCell ref="B33:K33"/>
    <mergeCell ref="B34:K34"/>
    <mergeCell ref="I20:I21"/>
    <mergeCell ref="K20:K21"/>
    <mergeCell ref="B29:B30"/>
    <mergeCell ref="C29:C30"/>
    <mergeCell ref="E29:E30"/>
    <mergeCell ref="G29:G30"/>
    <mergeCell ref="I29:I30"/>
    <mergeCell ref="K29:K30"/>
  </mergeCells>
  <printOptions/>
  <pageMargins left="0.25" right="0.25" top="0.5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5.7109375" style="2" customWidth="1"/>
    <col min="3" max="3" width="23.8515625" style="2" customWidth="1"/>
    <col min="4" max="9" width="15.7109375" style="2" customWidth="1"/>
    <col min="10" max="16384" width="9.140625" style="2" customWidth="1"/>
  </cols>
  <sheetData>
    <row r="1" ht="12.75"/>
    <row r="2" spans="1:3" ht="15.75">
      <c r="A2" s="141">
        <v>1.08</v>
      </c>
      <c r="B2" s="142"/>
      <c r="C2" s="17" t="s">
        <v>158</v>
      </c>
    </row>
    <row r="3" ht="12.75"/>
    <row r="4" ht="12.75"/>
    <row r="5" spans="3:4" ht="15">
      <c r="C5" s="142" t="s">
        <v>159</v>
      </c>
      <c r="D5" s="22" t="s">
        <v>160</v>
      </c>
    </row>
    <row r="6" spans="4:9" ht="15">
      <c r="D6" s="224" t="s">
        <v>161</v>
      </c>
      <c r="E6" s="225"/>
      <c r="F6" s="225"/>
      <c r="G6" s="225"/>
      <c r="H6" s="225"/>
      <c r="I6" s="226"/>
    </row>
    <row r="7" spans="4:9" ht="14.25">
      <c r="D7" s="143" t="s">
        <v>162</v>
      </c>
      <c r="E7" s="143" t="s">
        <v>163</v>
      </c>
      <c r="F7" s="144" t="s">
        <v>164</v>
      </c>
      <c r="G7" s="143" t="s">
        <v>165</v>
      </c>
      <c r="H7" s="227" t="s">
        <v>166</v>
      </c>
      <c r="I7" s="227" t="s">
        <v>167</v>
      </c>
    </row>
    <row r="8" spans="4:9" ht="12.75">
      <c r="D8" s="145" t="s">
        <v>168</v>
      </c>
      <c r="E8" s="145" t="s">
        <v>169</v>
      </c>
      <c r="F8" s="146" t="s">
        <v>170</v>
      </c>
      <c r="G8" s="145" t="s">
        <v>171</v>
      </c>
      <c r="H8" s="228"/>
      <c r="I8" s="228"/>
    </row>
    <row r="9" spans="4:9" ht="14.25">
      <c r="D9" s="147" t="s">
        <v>172</v>
      </c>
      <c r="E9" s="147" t="s">
        <v>172</v>
      </c>
      <c r="F9" s="148" t="s">
        <v>172</v>
      </c>
      <c r="G9" s="147" t="s">
        <v>172</v>
      </c>
      <c r="H9" s="148" t="s">
        <v>172</v>
      </c>
      <c r="I9" s="148" t="s">
        <v>172</v>
      </c>
    </row>
    <row r="10" spans="3:9" ht="15">
      <c r="C10" s="149" t="s">
        <v>173</v>
      </c>
      <c r="D10" s="18"/>
      <c r="E10" s="18"/>
      <c r="F10" s="25"/>
      <c r="G10" s="18"/>
      <c r="H10" s="25"/>
      <c r="I10" s="25"/>
    </row>
    <row r="11" spans="3:9" ht="12.75">
      <c r="C11" s="12"/>
      <c r="D11" s="11"/>
      <c r="E11" s="11"/>
      <c r="F11" s="12"/>
      <c r="G11" s="11"/>
      <c r="H11" s="12"/>
      <c r="I11" s="12"/>
    </row>
    <row r="12" spans="3:9" ht="12.75">
      <c r="C12" s="12" t="s">
        <v>174</v>
      </c>
      <c r="D12" s="150">
        <v>6.61592485</v>
      </c>
      <c r="E12" s="151">
        <v>0</v>
      </c>
      <c r="F12" s="90">
        <v>3.763326</v>
      </c>
      <c r="G12" s="152">
        <v>0</v>
      </c>
      <c r="H12" s="90">
        <v>0</v>
      </c>
      <c r="I12" s="153">
        <v>10.37925085</v>
      </c>
    </row>
    <row r="13" spans="3:9" ht="12.75">
      <c r="C13" s="12" t="s">
        <v>175</v>
      </c>
      <c r="D13" s="154">
        <v>0</v>
      </c>
      <c r="E13" s="154">
        <v>0</v>
      </c>
      <c r="F13" s="155">
        <v>0</v>
      </c>
      <c r="G13" s="156">
        <v>0</v>
      </c>
      <c r="H13" s="155">
        <v>0</v>
      </c>
      <c r="I13" s="157">
        <v>0</v>
      </c>
    </row>
    <row r="14" spans="3:9" ht="12.75">
      <c r="C14" s="12"/>
      <c r="D14" s="158"/>
      <c r="E14" s="151"/>
      <c r="F14" s="90"/>
      <c r="G14" s="152"/>
      <c r="H14" s="90"/>
      <c r="I14" s="153"/>
    </row>
    <row r="15" spans="3:9" ht="15">
      <c r="C15" s="159" t="s">
        <v>176</v>
      </c>
      <c r="D15" s="11"/>
      <c r="E15" s="11"/>
      <c r="F15" s="12"/>
      <c r="G15" s="150"/>
      <c r="H15" s="12"/>
      <c r="I15" s="12"/>
    </row>
    <row r="16" spans="3:9" ht="12.75">
      <c r="C16" s="12" t="s">
        <v>177</v>
      </c>
      <c r="D16" s="150">
        <v>0.5740552499999994</v>
      </c>
      <c r="E16" s="150">
        <v>-0.6197491</v>
      </c>
      <c r="F16" s="160">
        <v>0.33148446000000015</v>
      </c>
      <c r="G16" s="150">
        <v>-0.03414207</v>
      </c>
      <c r="H16" s="161">
        <v>-0.016237</v>
      </c>
      <c r="I16" s="162">
        <v>0.23541153999999948</v>
      </c>
    </row>
    <row r="17" spans="3:9" ht="12.75">
      <c r="C17" s="12" t="s">
        <v>178</v>
      </c>
      <c r="D17" s="150">
        <v>-0.14659767999999998</v>
      </c>
      <c r="E17" s="150">
        <v>-0.0608796</v>
      </c>
      <c r="F17" s="160">
        <v>-0.16821674</v>
      </c>
      <c r="G17" s="152">
        <v>0</v>
      </c>
      <c r="H17" s="90">
        <v>0</v>
      </c>
      <c r="I17" s="162">
        <v>-0.37569401999999996</v>
      </c>
    </row>
    <row r="18" spans="3:9" ht="12.75">
      <c r="C18" s="12" t="s">
        <v>179</v>
      </c>
      <c r="D18" s="163">
        <v>0</v>
      </c>
      <c r="E18" s="164">
        <v>0</v>
      </c>
      <c r="F18" s="165">
        <v>0</v>
      </c>
      <c r="G18" s="164">
        <v>0</v>
      </c>
      <c r="H18" s="165">
        <v>0</v>
      </c>
      <c r="I18" s="166">
        <v>0</v>
      </c>
    </row>
    <row r="19" spans="3:9" ht="12.75">
      <c r="C19" s="12"/>
      <c r="D19" s="11"/>
      <c r="E19" s="150"/>
      <c r="F19" s="12"/>
      <c r="G19" s="150"/>
      <c r="H19" s="90"/>
      <c r="I19" s="12"/>
    </row>
    <row r="20" spans="3:9" ht="12.75">
      <c r="C20" s="12" t="s">
        <v>180</v>
      </c>
      <c r="D20" s="150">
        <v>0.43076116999999936</v>
      </c>
      <c r="E20" s="150">
        <v>-0.6811051200000001</v>
      </c>
      <c r="F20" s="153">
        <v>0.20659797000000016</v>
      </c>
      <c r="G20" s="150">
        <v>-0.03414207</v>
      </c>
      <c r="H20" s="90">
        <v>-0.016237</v>
      </c>
      <c r="I20" s="162">
        <v>-0.0941250500000006</v>
      </c>
    </row>
    <row r="21" spans="3:9" ht="12.75">
      <c r="C21" s="12"/>
      <c r="D21" s="11"/>
      <c r="E21" s="11"/>
      <c r="F21" s="12"/>
      <c r="G21" s="11"/>
      <c r="H21" s="12"/>
      <c r="I21" s="12"/>
    </row>
    <row r="22" spans="3:9" ht="12.75">
      <c r="C22" s="12" t="s">
        <v>181</v>
      </c>
      <c r="D22" s="151">
        <v>0</v>
      </c>
      <c r="E22" s="167">
        <v>0</v>
      </c>
      <c r="F22" s="90">
        <v>0</v>
      </c>
      <c r="G22" s="151">
        <v>0</v>
      </c>
      <c r="H22" s="90">
        <v>0</v>
      </c>
      <c r="I22" s="160">
        <v>0</v>
      </c>
    </row>
    <row r="23" spans="3:9" ht="9.75" customHeight="1">
      <c r="C23" s="12"/>
      <c r="D23" s="151"/>
      <c r="E23" s="167"/>
      <c r="F23" s="90"/>
      <c r="G23" s="151"/>
      <c r="H23" s="12"/>
      <c r="I23" s="12"/>
    </row>
    <row r="24" spans="3:9" ht="12.75">
      <c r="C24" s="12" t="s">
        <v>61</v>
      </c>
      <c r="D24" s="151">
        <v>0</v>
      </c>
      <c r="E24" s="167">
        <v>0</v>
      </c>
      <c r="F24" s="90">
        <v>0</v>
      </c>
      <c r="G24" s="151">
        <v>0</v>
      </c>
      <c r="H24" s="162">
        <v>-0.020232</v>
      </c>
      <c r="I24" s="162">
        <v>-0.020232</v>
      </c>
    </row>
    <row r="25" spans="3:9" ht="12.75">
      <c r="C25" s="12"/>
      <c r="D25" s="11"/>
      <c r="E25" s="11"/>
      <c r="F25" s="12"/>
      <c r="G25" s="11"/>
      <c r="H25" s="12"/>
      <c r="I25" s="12"/>
    </row>
    <row r="26" spans="3:9" ht="9.75" customHeight="1">
      <c r="C26" s="229" t="s">
        <v>182</v>
      </c>
      <c r="D26" s="214">
        <v>0.43076116999999936</v>
      </c>
      <c r="E26" s="214">
        <v>-0.6811051200000001</v>
      </c>
      <c r="F26" s="214">
        <v>0.20659797000000016</v>
      </c>
      <c r="G26" s="214">
        <v>-0.03414207</v>
      </c>
      <c r="H26" s="214">
        <v>-0.036469</v>
      </c>
      <c r="I26" s="214">
        <v>-0.1143570500000006</v>
      </c>
    </row>
    <row r="27" spans="3:9" ht="9.75" customHeight="1">
      <c r="C27" s="228"/>
      <c r="D27" s="215"/>
      <c r="E27" s="215"/>
      <c r="F27" s="215"/>
      <c r="G27" s="215"/>
      <c r="H27" s="215"/>
      <c r="I27" s="215"/>
    </row>
    <row r="28" spans="3:9" ht="12.75">
      <c r="C28" s="18"/>
      <c r="D28" s="25"/>
      <c r="E28" s="18"/>
      <c r="F28" s="25"/>
      <c r="G28" s="18"/>
      <c r="H28" s="25"/>
      <c r="I28" s="25"/>
    </row>
    <row r="29" spans="3:9" ht="12.75">
      <c r="C29" s="11"/>
      <c r="D29" s="12"/>
      <c r="E29" s="11"/>
      <c r="F29" s="12"/>
      <c r="G29" s="11"/>
      <c r="H29" s="12"/>
      <c r="I29" s="12"/>
    </row>
    <row r="30" spans="3:9" ht="15">
      <c r="C30" s="168" t="s">
        <v>183</v>
      </c>
      <c r="D30" s="12"/>
      <c r="E30" s="11"/>
      <c r="F30" s="12"/>
      <c r="G30" s="11"/>
      <c r="H30" s="12"/>
      <c r="I30" s="12"/>
    </row>
    <row r="31" spans="3:9" ht="15">
      <c r="C31" s="168" t="s">
        <v>184</v>
      </c>
      <c r="D31" s="12"/>
      <c r="E31" s="11"/>
      <c r="F31" s="12"/>
      <c r="G31" s="11"/>
      <c r="H31" s="12"/>
      <c r="I31" s="12"/>
    </row>
    <row r="32" spans="3:9" ht="12.75">
      <c r="C32" s="11" t="s">
        <v>185</v>
      </c>
      <c r="D32" s="162">
        <v>27.673705509999998</v>
      </c>
      <c r="E32" s="150">
        <v>13.54433934</v>
      </c>
      <c r="F32" s="162">
        <v>16.844112659999997</v>
      </c>
      <c r="G32" s="150">
        <v>4.922740780000002</v>
      </c>
      <c r="H32" s="162">
        <v>-10.36798553</v>
      </c>
      <c r="I32" s="153">
        <v>52.61691275999999</v>
      </c>
    </row>
    <row r="33" spans="3:9" ht="12.75">
      <c r="C33" s="11" t="s">
        <v>186</v>
      </c>
      <c r="D33" s="162">
        <v>-13.646279289999999</v>
      </c>
      <c r="E33" s="150">
        <v>-34.54717622</v>
      </c>
      <c r="F33" s="162">
        <v>-8.58294982</v>
      </c>
      <c r="G33" s="150">
        <v>-5.6875044500000005</v>
      </c>
      <c r="H33" s="162">
        <v>37.20335353</v>
      </c>
      <c r="I33" s="153">
        <v>-25.260556249999986</v>
      </c>
    </row>
    <row r="34" spans="3:9" ht="12.75">
      <c r="C34" s="11" t="s">
        <v>187</v>
      </c>
      <c r="D34" s="214">
        <f aca="true" t="shared" si="0" ref="D34:I34">+D32+D33</f>
        <v>14.027426219999999</v>
      </c>
      <c r="E34" s="214">
        <f t="shared" si="0"/>
        <v>-21.002836879999997</v>
      </c>
      <c r="F34" s="214">
        <f t="shared" si="0"/>
        <v>8.261162839999997</v>
      </c>
      <c r="G34" s="214">
        <f t="shared" si="0"/>
        <v>-0.7647636699999989</v>
      </c>
      <c r="H34" s="214">
        <f t="shared" si="0"/>
        <v>26.835368000000003</v>
      </c>
      <c r="I34" s="214">
        <f t="shared" si="0"/>
        <v>27.356356510000005</v>
      </c>
    </row>
    <row r="35" spans="3:9" ht="12.75">
      <c r="C35" s="11" t="s">
        <v>188</v>
      </c>
      <c r="D35" s="215"/>
      <c r="E35" s="215"/>
      <c r="F35" s="215"/>
      <c r="G35" s="215"/>
      <c r="H35" s="215"/>
      <c r="I35" s="215"/>
    </row>
    <row r="36" spans="3:9" ht="12.75">
      <c r="C36" s="11"/>
      <c r="D36" s="12"/>
      <c r="E36" s="150"/>
      <c r="F36" s="12"/>
      <c r="G36" s="150"/>
      <c r="H36" s="12"/>
      <c r="I36" s="12"/>
    </row>
    <row r="37" spans="3:9" ht="12.75">
      <c r="C37" s="11" t="s">
        <v>189</v>
      </c>
      <c r="D37" s="160">
        <v>0.00601</v>
      </c>
      <c r="E37" s="152">
        <v>0</v>
      </c>
      <c r="F37" s="162">
        <v>0.0005795</v>
      </c>
      <c r="G37" s="152">
        <v>0</v>
      </c>
      <c r="H37" s="169">
        <v>0</v>
      </c>
      <c r="I37" s="170">
        <v>0.0065895</v>
      </c>
    </row>
    <row r="38" spans="3:9" ht="12.75">
      <c r="C38" s="11" t="s">
        <v>190</v>
      </c>
      <c r="D38" s="160">
        <v>0.13081412</v>
      </c>
      <c r="E38" s="150">
        <v>0.36807225</v>
      </c>
      <c r="F38" s="162">
        <v>0.59724798</v>
      </c>
      <c r="G38" s="150">
        <v>0.016098909999999998</v>
      </c>
      <c r="H38" s="90">
        <v>0.016237</v>
      </c>
      <c r="I38" s="153">
        <v>1.12847026</v>
      </c>
    </row>
    <row r="39" spans="3:9" ht="12.75">
      <c r="C39" s="11" t="s">
        <v>191</v>
      </c>
      <c r="D39" s="162"/>
      <c r="E39" s="150"/>
      <c r="F39" s="162"/>
      <c r="G39" s="150"/>
      <c r="H39" s="12"/>
      <c r="I39" s="12"/>
    </row>
    <row r="40" spans="3:9" ht="12.75">
      <c r="C40" s="11" t="s">
        <v>192</v>
      </c>
      <c r="D40" s="171">
        <v>0</v>
      </c>
      <c r="E40" s="172">
        <v>0</v>
      </c>
      <c r="F40" s="171">
        <v>0</v>
      </c>
      <c r="G40" s="172">
        <v>0</v>
      </c>
      <c r="H40" s="169">
        <v>0</v>
      </c>
      <c r="I40" s="169">
        <v>0</v>
      </c>
    </row>
    <row r="41" spans="3:9" ht="12.75">
      <c r="C41" s="14"/>
      <c r="D41" s="26"/>
      <c r="E41" s="14"/>
      <c r="F41" s="26"/>
      <c r="G41" s="14"/>
      <c r="H41" s="26"/>
      <c r="I41" s="26"/>
    </row>
    <row r="44" spans="3:4" ht="15">
      <c r="C44" s="142" t="s">
        <v>193</v>
      </c>
      <c r="D44" s="22" t="s">
        <v>194</v>
      </c>
    </row>
    <row r="45" spans="4:9" ht="15">
      <c r="D45" s="224" t="s">
        <v>161</v>
      </c>
      <c r="E45" s="225"/>
      <c r="F45" s="225"/>
      <c r="G45" s="225"/>
      <c r="H45" s="225"/>
      <c r="I45" s="226"/>
    </row>
    <row r="46" spans="4:9" ht="14.25">
      <c r="D46" s="143" t="s">
        <v>162</v>
      </c>
      <c r="E46" s="144" t="s">
        <v>195</v>
      </c>
      <c r="F46" s="173" t="s">
        <v>164</v>
      </c>
      <c r="G46" s="144" t="s">
        <v>165</v>
      </c>
      <c r="H46" s="227" t="s">
        <v>166</v>
      </c>
      <c r="I46" s="227" t="s">
        <v>167</v>
      </c>
    </row>
    <row r="47" spans="4:9" ht="12.75">
      <c r="D47" s="174" t="s">
        <v>168</v>
      </c>
      <c r="E47" s="175" t="s">
        <v>169</v>
      </c>
      <c r="F47" s="176" t="s">
        <v>170</v>
      </c>
      <c r="G47" s="175" t="s">
        <v>171</v>
      </c>
      <c r="H47" s="228"/>
      <c r="I47" s="228"/>
    </row>
    <row r="48" spans="4:9" ht="14.25">
      <c r="D48" s="147" t="s">
        <v>172</v>
      </c>
      <c r="E48" s="148" t="s">
        <v>172</v>
      </c>
      <c r="F48" s="112" t="s">
        <v>172</v>
      </c>
      <c r="G48" s="148" t="s">
        <v>172</v>
      </c>
      <c r="H48" s="111" t="s">
        <v>172</v>
      </c>
      <c r="I48" s="148" t="s">
        <v>172</v>
      </c>
    </row>
    <row r="49" spans="3:9" ht="15">
      <c r="C49" s="149" t="s">
        <v>173</v>
      </c>
      <c r="D49" s="18"/>
      <c r="E49" s="25"/>
      <c r="F49" s="3"/>
      <c r="G49" s="25"/>
      <c r="H49" s="4"/>
      <c r="I49" s="25"/>
    </row>
    <row r="50" spans="3:9" ht="12.75">
      <c r="C50" s="12"/>
      <c r="D50" s="11"/>
      <c r="E50" s="12"/>
      <c r="F50" s="7"/>
      <c r="G50" s="12"/>
      <c r="H50" s="8"/>
      <c r="I50" s="12"/>
    </row>
    <row r="51" spans="3:9" ht="12.75">
      <c r="C51" s="12" t="s">
        <v>196</v>
      </c>
      <c r="D51" s="150">
        <v>1.52097054</v>
      </c>
      <c r="E51" s="177">
        <v>0</v>
      </c>
      <c r="F51" s="178">
        <v>2.2101126000000004</v>
      </c>
      <c r="G51" s="177">
        <v>0</v>
      </c>
      <c r="H51" s="177">
        <v>0</v>
      </c>
      <c r="I51" s="162">
        <v>3.7310831400000004</v>
      </c>
    </row>
    <row r="52" spans="3:9" ht="12.75">
      <c r="C52" s="12" t="s">
        <v>197</v>
      </c>
      <c r="D52" s="150">
        <v>0.71842302</v>
      </c>
      <c r="E52" s="177">
        <v>0</v>
      </c>
      <c r="F52" s="178">
        <v>0</v>
      </c>
      <c r="G52" s="177">
        <v>0</v>
      </c>
      <c r="H52" s="177">
        <v>0</v>
      </c>
      <c r="I52" s="162">
        <v>0.71842302</v>
      </c>
    </row>
    <row r="53" spans="3:9" ht="12.75">
      <c r="C53" s="12" t="s">
        <v>198</v>
      </c>
      <c r="D53" s="152">
        <v>0</v>
      </c>
      <c r="E53" s="177">
        <v>0</v>
      </c>
      <c r="F53" s="178">
        <v>0</v>
      </c>
      <c r="G53" s="177">
        <v>0</v>
      </c>
      <c r="H53" s="177">
        <v>0</v>
      </c>
      <c r="I53" s="160">
        <v>0</v>
      </c>
    </row>
    <row r="54" spans="3:9" ht="12.75">
      <c r="C54" s="12" t="s">
        <v>199</v>
      </c>
      <c r="D54" s="150">
        <v>0.0684</v>
      </c>
      <c r="E54" s="177">
        <v>0</v>
      </c>
      <c r="F54" s="178">
        <v>0</v>
      </c>
      <c r="G54" s="177">
        <v>0</v>
      </c>
      <c r="H54" s="177">
        <v>0</v>
      </c>
      <c r="I54" s="162">
        <v>0.0684</v>
      </c>
    </row>
    <row r="55" spans="3:9" ht="12.75">
      <c r="C55" s="12" t="s">
        <v>200</v>
      </c>
      <c r="D55" s="152">
        <v>0</v>
      </c>
      <c r="E55" s="177">
        <v>0</v>
      </c>
      <c r="F55" s="178">
        <v>0</v>
      </c>
      <c r="G55" s="177">
        <v>0</v>
      </c>
      <c r="H55" s="177">
        <v>0</v>
      </c>
      <c r="I55" s="160">
        <v>0</v>
      </c>
    </row>
    <row r="56" spans="3:9" ht="12.75">
      <c r="C56" s="12" t="s">
        <v>201</v>
      </c>
      <c r="D56" s="151">
        <v>0</v>
      </c>
      <c r="E56" s="177">
        <v>0</v>
      </c>
      <c r="F56" s="178">
        <v>0</v>
      </c>
      <c r="G56" s="177">
        <v>0</v>
      </c>
      <c r="H56" s="177">
        <v>0</v>
      </c>
      <c r="I56" s="160">
        <v>0</v>
      </c>
    </row>
    <row r="57" spans="3:9" ht="12.75">
      <c r="C57" s="12" t="s">
        <v>202</v>
      </c>
      <c r="D57" s="150">
        <v>0.1407571</v>
      </c>
      <c r="E57" s="177">
        <v>0</v>
      </c>
      <c r="F57" s="178">
        <v>1.5532123599999998</v>
      </c>
      <c r="G57" s="177">
        <v>0</v>
      </c>
      <c r="H57" s="177">
        <v>0</v>
      </c>
      <c r="I57" s="162">
        <v>1.69396946</v>
      </c>
    </row>
    <row r="58" spans="3:9" ht="12.75">
      <c r="C58" s="12" t="s">
        <v>203</v>
      </c>
      <c r="D58" s="150">
        <v>0.58368</v>
      </c>
      <c r="E58" s="177">
        <v>0</v>
      </c>
      <c r="F58" s="178">
        <v>0</v>
      </c>
      <c r="G58" s="177">
        <v>0</v>
      </c>
      <c r="H58" s="177">
        <v>0</v>
      </c>
      <c r="I58" s="162">
        <v>0.58368</v>
      </c>
    </row>
    <row r="59" spans="3:9" ht="12.75">
      <c r="C59" s="12" t="s">
        <v>204</v>
      </c>
      <c r="D59" s="150">
        <v>3.47218099</v>
      </c>
      <c r="E59" s="177">
        <v>0</v>
      </c>
      <c r="F59" s="178">
        <v>0</v>
      </c>
      <c r="G59" s="177">
        <v>0</v>
      </c>
      <c r="H59" s="177">
        <v>0</v>
      </c>
      <c r="I59" s="162">
        <v>3.47218099</v>
      </c>
    </row>
    <row r="60" spans="3:9" ht="12.75">
      <c r="C60" s="12" t="s">
        <v>205</v>
      </c>
      <c r="D60" s="151">
        <v>0.0613988</v>
      </c>
      <c r="E60" s="177">
        <v>0</v>
      </c>
      <c r="F60" s="178">
        <v>0</v>
      </c>
      <c r="G60" s="177">
        <v>0</v>
      </c>
      <c r="H60" s="177">
        <v>0</v>
      </c>
      <c r="I60" s="162">
        <v>0.0613988</v>
      </c>
    </row>
    <row r="61" spans="3:9" ht="12.75">
      <c r="C61" s="12" t="s">
        <v>206</v>
      </c>
      <c r="D61" s="152">
        <v>0</v>
      </c>
      <c r="E61" s="177">
        <v>0</v>
      </c>
      <c r="F61" s="178">
        <v>0</v>
      </c>
      <c r="G61" s="177">
        <v>0</v>
      </c>
      <c r="H61" s="177">
        <v>0</v>
      </c>
      <c r="I61" s="160">
        <v>0</v>
      </c>
    </row>
    <row r="62" spans="3:9" ht="12.75">
      <c r="C62" s="26" t="s">
        <v>207</v>
      </c>
      <c r="D62" s="179">
        <v>0.0501144</v>
      </c>
      <c r="E62" s="180">
        <v>0</v>
      </c>
      <c r="F62" s="181">
        <v>0</v>
      </c>
      <c r="G62" s="182">
        <v>0</v>
      </c>
      <c r="H62" s="183">
        <v>0</v>
      </c>
      <c r="I62" s="162">
        <v>0.0501144</v>
      </c>
    </row>
    <row r="63" spans="4:9" ht="9.75" customHeight="1">
      <c r="D63" s="216">
        <f>SUM(D51:D62)</f>
        <v>6.61592485</v>
      </c>
      <c r="E63" s="218">
        <f>SUM(E51:E62)</f>
        <v>0</v>
      </c>
      <c r="F63" s="220">
        <f>SUM(F51:F62)</f>
        <v>3.7633249600000003</v>
      </c>
      <c r="G63" s="222">
        <f>SUM(G51:G62)</f>
        <v>0</v>
      </c>
      <c r="H63" s="212">
        <v>0</v>
      </c>
      <c r="I63" s="214">
        <f>SUM(I51:I62)</f>
        <v>10.37924981</v>
      </c>
    </row>
    <row r="64" spans="4:9" ht="9.75" customHeight="1">
      <c r="D64" s="217"/>
      <c r="E64" s="219"/>
      <c r="F64" s="221"/>
      <c r="G64" s="223"/>
      <c r="H64" s="213"/>
      <c r="I64" s="215"/>
    </row>
  </sheetData>
  <mergeCells count="25"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H63:H64"/>
    <mergeCell ref="I63:I64"/>
    <mergeCell ref="D63:D64"/>
    <mergeCell ref="E63:E64"/>
    <mergeCell ref="F63:F64"/>
    <mergeCell ref="G63:G64"/>
  </mergeCells>
  <printOptions horizontalCentered="1"/>
  <pageMargins left="0.25" right="0.25" top="0.5" bottom="1" header="0.5" footer="0.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Chua</cp:lastModifiedBy>
  <cp:lastPrinted>2004-07-29T04:28:05Z</cp:lastPrinted>
  <dcterms:created xsi:type="dcterms:W3CDTF">2001-12-28T02:18:49Z</dcterms:created>
  <dcterms:modified xsi:type="dcterms:W3CDTF">2004-07-29T04:28:19Z</dcterms:modified>
  <cp:category/>
  <cp:version/>
  <cp:contentType/>
  <cp:contentStatus/>
</cp:coreProperties>
</file>